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Rhy\Scaler\Tableau and Excel\"/>
    </mc:Choice>
  </mc:AlternateContent>
  <xr:revisionPtr revIDLastSave="0" documentId="13_ncr:1_{14F48543-98A1-4C87-87CF-A96F57678DF5}" xr6:coauthVersionLast="47" xr6:coauthVersionMax="47" xr10:uidLastSave="{00000000-0000-0000-0000-000000000000}"/>
  <bookViews>
    <workbookView xWindow="-108" yWindow="-108" windowWidth="23256" windowHeight="12456" firstSheet="7" activeTab="12" xr2:uid="{00000000-000D-0000-FFFF-FFFF00000000}"/>
  </bookViews>
  <sheets>
    <sheet name="Question 1 unworked " sheetId="1" r:id="rId1"/>
    <sheet name="Question 1 worked_with function" sheetId="2" state="hidden" r:id="rId2"/>
    <sheet name="Question 1 worked_advanced filt" sheetId="3" state="hidden" r:id="rId3"/>
    <sheet name="Question 2 unworked" sheetId="4" r:id="rId4"/>
    <sheet name="Question 3 Pivot table" sheetId="5" r:id="rId5"/>
    <sheet name="Pivot Table 1" sheetId="6" r:id="rId6"/>
    <sheet name="Question 4 unworked" sheetId="7" r:id="rId7"/>
    <sheet name="Sheet1" sheetId="14" r:id="rId8"/>
    <sheet name="Question 5 unworked" sheetId="8" r:id="rId9"/>
    <sheet name="Sheet2" sheetId="15" r:id="rId10"/>
    <sheet name="Sheet3" sheetId="16" r:id="rId11"/>
    <sheet name="Question 6 unworked" sheetId="9" r:id="rId12"/>
    <sheet name="Question 7 unworked" sheetId="10" r:id="rId13"/>
    <sheet name="Question 8 unworked" sheetId="11" r:id="rId14"/>
    <sheet name="Question 9 unworked" sheetId="12" r:id="rId15"/>
    <sheet name="Question 10 unworked" sheetId="13" r:id="rId16"/>
  </sheets>
  <definedNames>
    <definedName name="_xlnm._FilterDatabase" localSheetId="5" hidden="1">'Pivot Table 1'!$A$1:$B$27</definedName>
  </definedNames>
  <calcPr calcId="191029"/>
  <pivotCaches>
    <pivotCache cacheId="0" r:id="rId17"/>
    <pivotCache cacheId="1" r:id="rId18"/>
    <pivotCache cacheId="6" r:id="rId19"/>
  </pivotCaches>
</workbook>
</file>

<file path=xl/calcChain.xml><?xml version="1.0" encoding="utf-8"?>
<calcChain xmlns="http://schemas.openxmlformats.org/spreadsheetml/2006/main">
  <c r="AC37" i="10" l="1"/>
  <c r="AC36" i="10"/>
  <c r="AC35" i="10"/>
  <c r="AC34" i="10"/>
  <c r="AC33" i="10"/>
  <c r="AC32" i="10"/>
  <c r="AC31" i="10"/>
  <c r="AC30" i="10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AC6" i="10"/>
  <c r="AC5" i="10"/>
  <c r="AC4" i="10"/>
  <c r="AC3" i="10"/>
  <c r="AB37" i="10"/>
  <c r="AB36" i="10"/>
  <c r="AB35" i="10"/>
  <c r="AB34" i="10"/>
  <c r="AB33" i="10"/>
  <c r="AB32" i="10"/>
  <c r="AB31" i="10"/>
  <c r="AB30" i="10"/>
  <c r="AB29" i="10"/>
  <c r="AB28" i="10"/>
  <c r="AB27" i="10"/>
  <c r="AB26" i="10"/>
  <c r="AB25" i="10"/>
  <c r="AB24" i="10"/>
  <c r="AB23" i="10"/>
  <c r="AB22" i="10"/>
  <c r="AB21" i="10"/>
  <c r="AB20" i="10"/>
  <c r="AB19" i="10"/>
  <c r="AB18" i="10"/>
  <c r="AB17" i="10"/>
  <c r="AB16" i="10"/>
  <c r="AB15" i="10"/>
  <c r="AB14" i="10"/>
  <c r="AB13" i="10"/>
  <c r="AB12" i="10"/>
  <c r="AB11" i="10"/>
  <c r="AB10" i="10"/>
  <c r="AB9" i="10"/>
  <c r="AB8" i="10"/>
  <c r="AB7" i="10"/>
  <c r="AB6" i="10"/>
  <c r="AB5" i="10"/>
  <c r="AB4" i="10"/>
  <c r="AB3" i="10"/>
  <c r="AC2" i="10"/>
  <c r="AB2" i="10"/>
  <c r="AA37" i="10"/>
  <c r="AA36" i="10"/>
  <c r="AA35" i="10"/>
  <c r="AA34" i="10"/>
  <c r="AA33" i="10"/>
  <c r="AA32" i="10"/>
  <c r="AA31" i="10"/>
  <c r="AA30" i="10"/>
  <c r="AA29" i="10"/>
  <c r="AA28" i="10"/>
  <c r="AA27" i="10"/>
  <c r="AA26" i="10"/>
  <c r="AA25" i="10"/>
  <c r="AA24" i="10"/>
  <c r="AA23" i="10"/>
  <c r="AA22" i="10"/>
  <c r="AA21" i="10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AA8" i="10"/>
  <c r="AA7" i="10"/>
  <c r="AA6" i="10"/>
  <c r="AA5" i="10"/>
  <c r="AA4" i="10"/>
  <c r="AA3" i="10"/>
  <c r="Z37" i="10"/>
  <c r="AA2" i="10"/>
  <c r="U424" i="10"/>
  <c r="T9" i="10"/>
  <c r="T10" i="10"/>
  <c r="U10" i="10" s="1"/>
  <c r="T11" i="10"/>
  <c r="T12" i="10"/>
  <c r="T13" i="10"/>
  <c r="U13" i="10" s="1"/>
  <c r="T14" i="10"/>
  <c r="T15" i="10"/>
  <c r="U15" i="10" s="1"/>
  <c r="T16" i="10"/>
  <c r="U16" i="10" s="1"/>
  <c r="T17" i="10"/>
  <c r="U17" i="10" s="1"/>
  <c r="T18" i="10"/>
  <c r="U18" i="10" s="1"/>
  <c r="T19" i="10"/>
  <c r="U19" i="10" s="1"/>
  <c r="T20" i="10"/>
  <c r="U20" i="10" s="1"/>
  <c r="T21" i="10"/>
  <c r="T22" i="10"/>
  <c r="U22" i="10" s="1"/>
  <c r="T23" i="10"/>
  <c r="U23" i="10" s="1"/>
  <c r="T24" i="10"/>
  <c r="U24" i="10" s="1"/>
  <c r="T25" i="10"/>
  <c r="U25" i="10" s="1"/>
  <c r="T26" i="10"/>
  <c r="U26" i="10" s="1"/>
  <c r="T27" i="10"/>
  <c r="U27" i="10" s="1"/>
  <c r="T28" i="10"/>
  <c r="U28" i="10" s="1"/>
  <c r="T29" i="10"/>
  <c r="U29" i="10" s="1"/>
  <c r="T30" i="10"/>
  <c r="U30" i="10" s="1"/>
  <c r="T31" i="10"/>
  <c r="U31" i="10" s="1"/>
  <c r="T32" i="10"/>
  <c r="U32" i="10" s="1"/>
  <c r="T33" i="10"/>
  <c r="U33" i="10" s="1"/>
  <c r="T34" i="10"/>
  <c r="U34" i="10" s="1"/>
  <c r="T35" i="10"/>
  <c r="U35" i="10" s="1"/>
  <c r="T36" i="10"/>
  <c r="U36" i="10" s="1"/>
  <c r="T37" i="10"/>
  <c r="U37" i="10" s="1"/>
  <c r="T38" i="10"/>
  <c r="U38" i="10" s="1"/>
  <c r="T39" i="10"/>
  <c r="U39" i="10" s="1"/>
  <c r="T40" i="10"/>
  <c r="U40" i="10" s="1"/>
  <c r="T41" i="10"/>
  <c r="U41" i="10" s="1"/>
  <c r="T42" i="10"/>
  <c r="U42" i="10" s="1"/>
  <c r="T43" i="10"/>
  <c r="U43" i="10" s="1"/>
  <c r="T44" i="10"/>
  <c r="U44" i="10" s="1"/>
  <c r="T45" i="10"/>
  <c r="U45" i="10" s="1"/>
  <c r="T46" i="10"/>
  <c r="U46" i="10" s="1"/>
  <c r="T47" i="10"/>
  <c r="U47" i="10" s="1"/>
  <c r="T48" i="10"/>
  <c r="U48" i="10" s="1"/>
  <c r="T49" i="10"/>
  <c r="U49" i="10" s="1"/>
  <c r="T50" i="10"/>
  <c r="U50" i="10" s="1"/>
  <c r="T51" i="10"/>
  <c r="U51" i="10" s="1"/>
  <c r="T52" i="10"/>
  <c r="U52" i="10" s="1"/>
  <c r="T53" i="10"/>
  <c r="U53" i="10" s="1"/>
  <c r="T54" i="10"/>
  <c r="U54" i="10" s="1"/>
  <c r="T55" i="10"/>
  <c r="U55" i="10" s="1"/>
  <c r="T56" i="10"/>
  <c r="U56" i="10" s="1"/>
  <c r="T57" i="10"/>
  <c r="U57" i="10" s="1"/>
  <c r="T58" i="10"/>
  <c r="U58" i="10" s="1"/>
  <c r="T59" i="10"/>
  <c r="U59" i="10" s="1"/>
  <c r="T60" i="10"/>
  <c r="U60" i="10" s="1"/>
  <c r="T61" i="10"/>
  <c r="U61" i="10" s="1"/>
  <c r="T62" i="10"/>
  <c r="U62" i="10" s="1"/>
  <c r="T63" i="10"/>
  <c r="U63" i="10" s="1"/>
  <c r="T64" i="10"/>
  <c r="U64" i="10" s="1"/>
  <c r="T65" i="10"/>
  <c r="U65" i="10" s="1"/>
  <c r="T66" i="10"/>
  <c r="U66" i="10" s="1"/>
  <c r="T67" i="10"/>
  <c r="T68" i="10"/>
  <c r="U68" i="10" s="1"/>
  <c r="T69" i="10"/>
  <c r="U69" i="10" s="1"/>
  <c r="T70" i="10"/>
  <c r="U70" i="10" s="1"/>
  <c r="T71" i="10"/>
  <c r="T72" i="10"/>
  <c r="U72" i="10" s="1"/>
  <c r="T73" i="10"/>
  <c r="U73" i="10" s="1"/>
  <c r="T74" i="10"/>
  <c r="U74" i="10" s="1"/>
  <c r="T75" i="10"/>
  <c r="U75" i="10" s="1"/>
  <c r="T76" i="10"/>
  <c r="U76" i="10" s="1"/>
  <c r="T77" i="10"/>
  <c r="U77" i="10" s="1"/>
  <c r="T78" i="10"/>
  <c r="U78" i="10" s="1"/>
  <c r="T79" i="10"/>
  <c r="U79" i="10" s="1"/>
  <c r="T80" i="10"/>
  <c r="U80" i="10" s="1"/>
  <c r="T81" i="10"/>
  <c r="U81" i="10" s="1"/>
  <c r="T82" i="10"/>
  <c r="T83" i="10"/>
  <c r="U83" i="10" s="1"/>
  <c r="T84" i="10"/>
  <c r="U84" i="10" s="1"/>
  <c r="T85" i="10"/>
  <c r="U85" i="10" s="1"/>
  <c r="T86" i="10"/>
  <c r="U86" i="10" s="1"/>
  <c r="T87" i="10"/>
  <c r="T88" i="10"/>
  <c r="U88" i="10" s="1"/>
  <c r="T89" i="10"/>
  <c r="U89" i="10" s="1"/>
  <c r="T90" i="10"/>
  <c r="T91" i="10"/>
  <c r="U91" i="10" s="1"/>
  <c r="T92" i="10"/>
  <c r="U92" i="10" s="1"/>
  <c r="T93" i="10"/>
  <c r="U93" i="10" s="1"/>
  <c r="T94" i="10"/>
  <c r="U94" i="10" s="1"/>
  <c r="T95" i="10"/>
  <c r="U95" i="10" s="1"/>
  <c r="T96" i="10"/>
  <c r="U96" i="10" s="1"/>
  <c r="T97" i="10"/>
  <c r="U97" i="10" s="1"/>
  <c r="T98" i="10"/>
  <c r="U98" i="10" s="1"/>
  <c r="T99" i="10"/>
  <c r="U99" i="10" s="1"/>
  <c r="T100" i="10"/>
  <c r="T101" i="10"/>
  <c r="U101" i="10" s="1"/>
  <c r="T102" i="10"/>
  <c r="U102" i="10" s="1"/>
  <c r="T103" i="10"/>
  <c r="U103" i="10" s="1"/>
  <c r="T104" i="10"/>
  <c r="U104" i="10" s="1"/>
  <c r="T105" i="10"/>
  <c r="U105" i="10" s="1"/>
  <c r="T106" i="10"/>
  <c r="U106" i="10" s="1"/>
  <c r="T107" i="10"/>
  <c r="U107" i="10" s="1"/>
  <c r="T108" i="10"/>
  <c r="U108" i="10" s="1"/>
  <c r="T109" i="10"/>
  <c r="U109" i="10" s="1"/>
  <c r="T110" i="10"/>
  <c r="U110" i="10" s="1"/>
  <c r="T111" i="10"/>
  <c r="U111" i="10" s="1"/>
  <c r="T112" i="10"/>
  <c r="U112" i="10" s="1"/>
  <c r="T113" i="10"/>
  <c r="U113" i="10" s="1"/>
  <c r="T114" i="10"/>
  <c r="U114" i="10" s="1"/>
  <c r="T115" i="10"/>
  <c r="U115" i="10" s="1"/>
  <c r="T116" i="10"/>
  <c r="U116" i="10" s="1"/>
  <c r="T117" i="10"/>
  <c r="U117" i="10" s="1"/>
  <c r="T118" i="10"/>
  <c r="U118" i="10" s="1"/>
  <c r="T119" i="10"/>
  <c r="U119" i="10" s="1"/>
  <c r="T120" i="10"/>
  <c r="U120" i="10" s="1"/>
  <c r="T121" i="10"/>
  <c r="U121" i="10" s="1"/>
  <c r="T122" i="10"/>
  <c r="U122" i="10" s="1"/>
  <c r="T123" i="10"/>
  <c r="U123" i="10" s="1"/>
  <c r="T124" i="10"/>
  <c r="U124" i="10" s="1"/>
  <c r="T125" i="10"/>
  <c r="U125" i="10" s="1"/>
  <c r="T126" i="10"/>
  <c r="U126" i="10" s="1"/>
  <c r="T127" i="10"/>
  <c r="U127" i="10" s="1"/>
  <c r="T128" i="10"/>
  <c r="U128" i="10" s="1"/>
  <c r="T129" i="10"/>
  <c r="T130" i="10"/>
  <c r="U130" i="10" s="1"/>
  <c r="T131" i="10"/>
  <c r="U131" i="10" s="1"/>
  <c r="T132" i="10"/>
  <c r="U132" i="10" s="1"/>
  <c r="T133" i="10"/>
  <c r="U133" i="10" s="1"/>
  <c r="T134" i="10"/>
  <c r="U134" i="10" s="1"/>
  <c r="T135" i="10"/>
  <c r="T136" i="10"/>
  <c r="U136" i="10" s="1"/>
  <c r="T137" i="10"/>
  <c r="U137" i="10" s="1"/>
  <c r="T138" i="10"/>
  <c r="U138" i="10" s="1"/>
  <c r="T139" i="10"/>
  <c r="U139" i="10" s="1"/>
  <c r="T140" i="10"/>
  <c r="U140" i="10" s="1"/>
  <c r="T141" i="10"/>
  <c r="U141" i="10" s="1"/>
  <c r="T142" i="10"/>
  <c r="U142" i="10" s="1"/>
  <c r="T143" i="10"/>
  <c r="U143" i="10" s="1"/>
  <c r="T144" i="10"/>
  <c r="U144" i="10" s="1"/>
  <c r="T145" i="10"/>
  <c r="U145" i="10" s="1"/>
  <c r="T146" i="10"/>
  <c r="U146" i="10" s="1"/>
  <c r="T147" i="10"/>
  <c r="U147" i="10" s="1"/>
  <c r="T148" i="10"/>
  <c r="U148" i="10" s="1"/>
  <c r="T149" i="10"/>
  <c r="U149" i="10" s="1"/>
  <c r="T150" i="10"/>
  <c r="U150" i="10" s="1"/>
  <c r="T151" i="10"/>
  <c r="U151" i="10" s="1"/>
  <c r="T152" i="10"/>
  <c r="U152" i="10" s="1"/>
  <c r="T153" i="10"/>
  <c r="U153" i="10" s="1"/>
  <c r="T154" i="10"/>
  <c r="U154" i="10" s="1"/>
  <c r="T155" i="10"/>
  <c r="U155" i="10" s="1"/>
  <c r="T156" i="10"/>
  <c r="U156" i="10" s="1"/>
  <c r="T157" i="10"/>
  <c r="U157" i="10" s="1"/>
  <c r="T158" i="10"/>
  <c r="U158" i="10" s="1"/>
  <c r="T159" i="10"/>
  <c r="T160" i="10"/>
  <c r="U160" i="10" s="1"/>
  <c r="T161" i="10"/>
  <c r="U161" i="10" s="1"/>
  <c r="T162" i="10"/>
  <c r="U162" i="10" s="1"/>
  <c r="T163" i="10"/>
  <c r="U163" i="10" s="1"/>
  <c r="T164" i="10"/>
  <c r="U164" i="10" s="1"/>
  <c r="T165" i="10"/>
  <c r="U165" i="10" s="1"/>
  <c r="T166" i="10"/>
  <c r="U166" i="10" s="1"/>
  <c r="T167" i="10"/>
  <c r="U167" i="10" s="1"/>
  <c r="T168" i="10"/>
  <c r="U168" i="10" s="1"/>
  <c r="T169" i="10"/>
  <c r="U169" i="10" s="1"/>
  <c r="T170" i="10"/>
  <c r="U170" i="10" s="1"/>
  <c r="T171" i="10"/>
  <c r="U171" i="10" s="1"/>
  <c r="T172" i="10"/>
  <c r="U172" i="10" s="1"/>
  <c r="T173" i="10"/>
  <c r="U173" i="10" s="1"/>
  <c r="T174" i="10"/>
  <c r="T175" i="10"/>
  <c r="U175" i="10" s="1"/>
  <c r="T176" i="10"/>
  <c r="U176" i="10" s="1"/>
  <c r="T177" i="10"/>
  <c r="U177" i="10" s="1"/>
  <c r="T178" i="10"/>
  <c r="U178" i="10" s="1"/>
  <c r="T179" i="10"/>
  <c r="U179" i="10" s="1"/>
  <c r="T180" i="10"/>
  <c r="U180" i="10" s="1"/>
  <c r="T181" i="10"/>
  <c r="U181" i="10" s="1"/>
  <c r="T182" i="10"/>
  <c r="U182" i="10" s="1"/>
  <c r="T183" i="10"/>
  <c r="U183" i="10" s="1"/>
  <c r="T184" i="10"/>
  <c r="U184" i="10" s="1"/>
  <c r="T185" i="10"/>
  <c r="U185" i="10" s="1"/>
  <c r="T186" i="10"/>
  <c r="U186" i="10" s="1"/>
  <c r="T187" i="10"/>
  <c r="U187" i="10" s="1"/>
  <c r="T188" i="10"/>
  <c r="U188" i="10" s="1"/>
  <c r="T189" i="10"/>
  <c r="U189" i="10" s="1"/>
  <c r="T190" i="10"/>
  <c r="U190" i="10" s="1"/>
  <c r="T191" i="10"/>
  <c r="U191" i="10" s="1"/>
  <c r="T192" i="10"/>
  <c r="U192" i="10" s="1"/>
  <c r="T193" i="10"/>
  <c r="U193" i="10" s="1"/>
  <c r="T194" i="10"/>
  <c r="U194" i="10" s="1"/>
  <c r="T195" i="10"/>
  <c r="U195" i="10" s="1"/>
  <c r="T196" i="10"/>
  <c r="U196" i="10" s="1"/>
  <c r="T197" i="10"/>
  <c r="U197" i="10" s="1"/>
  <c r="T198" i="10"/>
  <c r="U198" i="10" s="1"/>
  <c r="T199" i="10"/>
  <c r="U199" i="10" s="1"/>
  <c r="T200" i="10"/>
  <c r="U200" i="10" s="1"/>
  <c r="T201" i="10"/>
  <c r="U201" i="10" s="1"/>
  <c r="T202" i="10"/>
  <c r="U202" i="10" s="1"/>
  <c r="T203" i="10"/>
  <c r="U203" i="10" s="1"/>
  <c r="T204" i="10"/>
  <c r="U204" i="10" s="1"/>
  <c r="T205" i="10"/>
  <c r="U205" i="10" s="1"/>
  <c r="T206" i="10"/>
  <c r="U206" i="10" s="1"/>
  <c r="T207" i="10"/>
  <c r="U207" i="10" s="1"/>
  <c r="T208" i="10"/>
  <c r="U208" i="10" s="1"/>
  <c r="T209" i="10"/>
  <c r="U209" i="10" s="1"/>
  <c r="T210" i="10"/>
  <c r="U210" i="10" s="1"/>
  <c r="T211" i="10"/>
  <c r="U211" i="10" s="1"/>
  <c r="T212" i="10"/>
  <c r="U212" i="10" s="1"/>
  <c r="T213" i="10"/>
  <c r="U213" i="10" s="1"/>
  <c r="T214" i="10"/>
  <c r="U214" i="10" s="1"/>
  <c r="T215" i="10"/>
  <c r="U215" i="10" s="1"/>
  <c r="T216" i="10"/>
  <c r="U216" i="10" s="1"/>
  <c r="T217" i="10"/>
  <c r="U217" i="10" s="1"/>
  <c r="T218" i="10"/>
  <c r="U218" i="10" s="1"/>
  <c r="T219" i="10"/>
  <c r="U219" i="10" s="1"/>
  <c r="T220" i="10"/>
  <c r="U220" i="10" s="1"/>
  <c r="T221" i="10"/>
  <c r="U221" i="10" s="1"/>
  <c r="T222" i="10"/>
  <c r="U222" i="10" s="1"/>
  <c r="T223" i="10"/>
  <c r="U223" i="10" s="1"/>
  <c r="T224" i="10"/>
  <c r="U224" i="10" s="1"/>
  <c r="T225" i="10"/>
  <c r="U225" i="10" s="1"/>
  <c r="T226" i="10"/>
  <c r="U226" i="10" s="1"/>
  <c r="T227" i="10"/>
  <c r="U227" i="10" s="1"/>
  <c r="T228" i="10"/>
  <c r="U228" i="10" s="1"/>
  <c r="T229" i="10"/>
  <c r="U229" i="10" s="1"/>
  <c r="T230" i="10"/>
  <c r="U230" i="10" s="1"/>
  <c r="T231" i="10"/>
  <c r="U231" i="10" s="1"/>
  <c r="T232" i="10"/>
  <c r="U232" i="10" s="1"/>
  <c r="T233" i="10"/>
  <c r="U233" i="10" s="1"/>
  <c r="T234" i="10"/>
  <c r="U234" i="10" s="1"/>
  <c r="T235" i="10"/>
  <c r="U235" i="10" s="1"/>
  <c r="T236" i="10"/>
  <c r="U236" i="10" s="1"/>
  <c r="T237" i="10"/>
  <c r="U237" i="10" s="1"/>
  <c r="T238" i="10"/>
  <c r="U238" i="10" s="1"/>
  <c r="T239" i="10"/>
  <c r="T240" i="10"/>
  <c r="U240" i="10" s="1"/>
  <c r="T241" i="10"/>
  <c r="U241" i="10" s="1"/>
  <c r="T242" i="10"/>
  <c r="U242" i="10" s="1"/>
  <c r="T243" i="10"/>
  <c r="U243" i="10" s="1"/>
  <c r="T244" i="10"/>
  <c r="U244" i="10" s="1"/>
  <c r="T245" i="10"/>
  <c r="U245" i="10" s="1"/>
  <c r="T246" i="10"/>
  <c r="U246" i="10" s="1"/>
  <c r="T247" i="10"/>
  <c r="U247" i="10" s="1"/>
  <c r="T248" i="10"/>
  <c r="U248" i="10" s="1"/>
  <c r="T249" i="10"/>
  <c r="U249" i="10" s="1"/>
  <c r="T250" i="10"/>
  <c r="U250" i="10" s="1"/>
  <c r="T251" i="10"/>
  <c r="U251" i="10" s="1"/>
  <c r="T252" i="10"/>
  <c r="U252" i="10" s="1"/>
  <c r="T253" i="10"/>
  <c r="U253" i="10" s="1"/>
  <c r="T254" i="10"/>
  <c r="U254" i="10" s="1"/>
  <c r="T255" i="10"/>
  <c r="U255" i="10" s="1"/>
  <c r="T256" i="10"/>
  <c r="U256" i="10" s="1"/>
  <c r="T257" i="10"/>
  <c r="U257" i="10" s="1"/>
  <c r="T258" i="10"/>
  <c r="U258" i="10" s="1"/>
  <c r="T259" i="10"/>
  <c r="U259" i="10" s="1"/>
  <c r="T260" i="10"/>
  <c r="U260" i="10" s="1"/>
  <c r="T261" i="10"/>
  <c r="U261" i="10" s="1"/>
  <c r="T262" i="10"/>
  <c r="U262" i="10" s="1"/>
  <c r="T263" i="10"/>
  <c r="U263" i="10" s="1"/>
  <c r="T264" i="10"/>
  <c r="U264" i="10" s="1"/>
  <c r="T265" i="10"/>
  <c r="U265" i="10" s="1"/>
  <c r="T266" i="10"/>
  <c r="U266" i="10" s="1"/>
  <c r="T267" i="10"/>
  <c r="U267" i="10" s="1"/>
  <c r="T268" i="10"/>
  <c r="U268" i="10" s="1"/>
  <c r="T269" i="10"/>
  <c r="U269" i="10" s="1"/>
  <c r="T270" i="10"/>
  <c r="U270" i="10" s="1"/>
  <c r="T271" i="10"/>
  <c r="U271" i="10" s="1"/>
  <c r="T272" i="10"/>
  <c r="U272" i="10" s="1"/>
  <c r="T273" i="10"/>
  <c r="U273" i="10" s="1"/>
  <c r="T274" i="10"/>
  <c r="U274" i="10" s="1"/>
  <c r="T275" i="10"/>
  <c r="U275" i="10" s="1"/>
  <c r="T276" i="10"/>
  <c r="U276" i="10" s="1"/>
  <c r="T277" i="10"/>
  <c r="U277" i="10" s="1"/>
  <c r="T278" i="10"/>
  <c r="U278" i="10" s="1"/>
  <c r="T279" i="10"/>
  <c r="U279" i="10" s="1"/>
  <c r="T280" i="10"/>
  <c r="U280" i="10" s="1"/>
  <c r="T281" i="10"/>
  <c r="U281" i="10" s="1"/>
  <c r="T282" i="10"/>
  <c r="U282" i="10" s="1"/>
  <c r="T283" i="10"/>
  <c r="U283" i="10" s="1"/>
  <c r="T284" i="10"/>
  <c r="U284" i="10" s="1"/>
  <c r="T285" i="10"/>
  <c r="U285" i="10" s="1"/>
  <c r="T286" i="10"/>
  <c r="U286" i="10" s="1"/>
  <c r="T287" i="10"/>
  <c r="U287" i="10" s="1"/>
  <c r="T288" i="10"/>
  <c r="U288" i="10" s="1"/>
  <c r="T289" i="10"/>
  <c r="U289" i="10" s="1"/>
  <c r="T290" i="10"/>
  <c r="U290" i="10" s="1"/>
  <c r="T291" i="10"/>
  <c r="U291" i="10" s="1"/>
  <c r="T292" i="10"/>
  <c r="U292" i="10" s="1"/>
  <c r="T293" i="10"/>
  <c r="U293" i="10" s="1"/>
  <c r="T294" i="10"/>
  <c r="U294" i="10" s="1"/>
  <c r="T295" i="10"/>
  <c r="U295" i="10" s="1"/>
  <c r="T296" i="10"/>
  <c r="U296" i="10" s="1"/>
  <c r="T297" i="10"/>
  <c r="U297" i="10" s="1"/>
  <c r="T298" i="10"/>
  <c r="U298" i="10" s="1"/>
  <c r="T299" i="10"/>
  <c r="U299" i="10" s="1"/>
  <c r="T300" i="10"/>
  <c r="U300" i="10" s="1"/>
  <c r="T301" i="10"/>
  <c r="U301" i="10" s="1"/>
  <c r="T302" i="10"/>
  <c r="U302" i="10" s="1"/>
  <c r="T303" i="10"/>
  <c r="U303" i="10" s="1"/>
  <c r="T304" i="10"/>
  <c r="U304" i="10" s="1"/>
  <c r="T305" i="10"/>
  <c r="U305" i="10" s="1"/>
  <c r="T306" i="10"/>
  <c r="U306" i="10" s="1"/>
  <c r="T307" i="10"/>
  <c r="U307" i="10" s="1"/>
  <c r="T308" i="10"/>
  <c r="U308" i="10" s="1"/>
  <c r="T309" i="10"/>
  <c r="U309" i="10" s="1"/>
  <c r="T310" i="10"/>
  <c r="U310" i="10" s="1"/>
  <c r="T311" i="10"/>
  <c r="U311" i="10" s="1"/>
  <c r="T312" i="10"/>
  <c r="U312" i="10" s="1"/>
  <c r="T313" i="10"/>
  <c r="U313" i="10" s="1"/>
  <c r="T314" i="10"/>
  <c r="U314" i="10" s="1"/>
  <c r="T315" i="10"/>
  <c r="U315" i="10" s="1"/>
  <c r="T316" i="10"/>
  <c r="U316" i="10" s="1"/>
  <c r="T317" i="10"/>
  <c r="U317" i="10" s="1"/>
  <c r="T318" i="10"/>
  <c r="U318" i="10" s="1"/>
  <c r="T319" i="10"/>
  <c r="U319" i="10" s="1"/>
  <c r="T320" i="10"/>
  <c r="U320" i="10" s="1"/>
  <c r="T321" i="10"/>
  <c r="U321" i="10" s="1"/>
  <c r="T322" i="10"/>
  <c r="U322" i="10" s="1"/>
  <c r="T323" i="10"/>
  <c r="U323" i="10" s="1"/>
  <c r="T324" i="10"/>
  <c r="U324" i="10" s="1"/>
  <c r="T325" i="10"/>
  <c r="U325" i="10" s="1"/>
  <c r="T326" i="10"/>
  <c r="U326" i="10" s="1"/>
  <c r="T327" i="10"/>
  <c r="U327" i="10" s="1"/>
  <c r="T328" i="10"/>
  <c r="U328" i="10" s="1"/>
  <c r="T329" i="10"/>
  <c r="U329" i="10" s="1"/>
  <c r="T330" i="10"/>
  <c r="U330" i="10" s="1"/>
  <c r="T331" i="10"/>
  <c r="U331" i="10" s="1"/>
  <c r="T332" i="10"/>
  <c r="U332" i="10" s="1"/>
  <c r="T333" i="10"/>
  <c r="U333" i="10" s="1"/>
  <c r="T334" i="10"/>
  <c r="U334" i="10" s="1"/>
  <c r="T335" i="10"/>
  <c r="U335" i="10" s="1"/>
  <c r="T336" i="10"/>
  <c r="U336" i="10" s="1"/>
  <c r="T337" i="10"/>
  <c r="U337" i="10" s="1"/>
  <c r="T338" i="10"/>
  <c r="U338" i="10" s="1"/>
  <c r="T339" i="10"/>
  <c r="U339" i="10" s="1"/>
  <c r="T340" i="10"/>
  <c r="U340" i="10" s="1"/>
  <c r="T341" i="10"/>
  <c r="U341" i="10" s="1"/>
  <c r="T342" i="10"/>
  <c r="U342" i="10" s="1"/>
  <c r="T343" i="10"/>
  <c r="U343" i="10" s="1"/>
  <c r="T344" i="10"/>
  <c r="U344" i="10" s="1"/>
  <c r="T345" i="10"/>
  <c r="U345" i="10" s="1"/>
  <c r="T346" i="10"/>
  <c r="U346" i="10" s="1"/>
  <c r="T347" i="10"/>
  <c r="U347" i="10" s="1"/>
  <c r="T348" i="10"/>
  <c r="U348" i="10" s="1"/>
  <c r="T349" i="10"/>
  <c r="U349" i="10" s="1"/>
  <c r="T350" i="10"/>
  <c r="U350" i="10" s="1"/>
  <c r="T351" i="10"/>
  <c r="U351" i="10" s="1"/>
  <c r="T352" i="10"/>
  <c r="U352" i="10" s="1"/>
  <c r="T353" i="10"/>
  <c r="U353" i="10" s="1"/>
  <c r="T354" i="10"/>
  <c r="U354" i="10" s="1"/>
  <c r="T355" i="10"/>
  <c r="U355" i="10" s="1"/>
  <c r="T356" i="10"/>
  <c r="U356" i="10" s="1"/>
  <c r="T357" i="10"/>
  <c r="U357" i="10" s="1"/>
  <c r="T358" i="10"/>
  <c r="U358" i="10" s="1"/>
  <c r="T359" i="10"/>
  <c r="U359" i="10" s="1"/>
  <c r="T360" i="10"/>
  <c r="U360" i="10" s="1"/>
  <c r="T361" i="10"/>
  <c r="U361" i="10" s="1"/>
  <c r="T362" i="10"/>
  <c r="U362" i="10" s="1"/>
  <c r="T363" i="10"/>
  <c r="U363" i="10" s="1"/>
  <c r="T364" i="10"/>
  <c r="U364" i="10" s="1"/>
  <c r="T365" i="10"/>
  <c r="U365" i="10" s="1"/>
  <c r="T366" i="10"/>
  <c r="U366" i="10" s="1"/>
  <c r="T367" i="10"/>
  <c r="U367" i="10" s="1"/>
  <c r="T368" i="10"/>
  <c r="T369" i="10"/>
  <c r="U369" i="10" s="1"/>
  <c r="T370" i="10"/>
  <c r="U370" i="10" s="1"/>
  <c r="T371" i="10"/>
  <c r="U371" i="10" s="1"/>
  <c r="T372" i="10"/>
  <c r="U372" i="10" s="1"/>
  <c r="T373" i="10"/>
  <c r="U373" i="10" s="1"/>
  <c r="T374" i="10"/>
  <c r="U374" i="10" s="1"/>
  <c r="T375" i="10"/>
  <c r="U375" i="10" s="1"/>
  <c r="T376" i="10"/>
  <c r="U376" i="10" s="1"/>
  <c r="T377" i="10"/>
  <c r="U377" i="10" s="1"/>
  <c r="T378" i="10"/>
  <c r="U378" i="10" s="1"/>
  <c r="T379" i="10"/>
  <c r="U379" i="10" s="1"/>
  <c r="T380" i="10"/>
  <c r="U380" i="10" s="1"/>
  <c r="T381" i="10"/>
  <c r="U381" i="10" s="1"/>
  <c r="T382" i="10"/>
  <c r="U382" i="10" s="1"/>
  <c r="T383" i="10"/>
  <c r="U383" i="10" s="1"/>
  <c r="T384" i="10"/>
  <c r="U384" i="10" s="1"/>
  <c r="T385" i="10"/>
  <c r="U385" i="10" s="1"/>
  <c r="T386" i="10"/>
  <c r="U386" i="10" s="1"/>
  <c r="T387" i="10"/>
  <c r="U387" i="10" s="1"/>
  <c r="T388" i="10"/>
  <c r="U388" i="10" s="1"/>
  <c r="T389" i="10"/>
  <c r="U389" i="10" s="1"/>
  <c r="T390" i="10"/>
  <c r="T391" i="10"/>
  <c r="U391" i="10" s="1"/>
  <c r="T392" i="10"/>
  <c r="U392" i="10" s="1"/>
  <c r="T393" i="10"/>
  <c r="U393" i="10" s="1"/>
  <c r="T394" i="10"/>
  <c r="U394" i="10" s="1"/>
  <c r="T395" i="10"/>
  <c r="U395" i="10" s="1"/>
  <c r="T396" i="10"/>
  <c r="U396" i="10" s="1"/>
  <c r="T397" i="10"/>
  <c r="U397" i="10" s="1"/>
  <c r="T398" i="10"/>
  <c r="U398" i="10" s="1"/>
  <c r="T399" i="10"/>
  <c r="U399" i="10" s="1"/>
  <c r="T400" i="10"/>
  <c r="U400" i="10" s="1"/>
  <c r="T401" i="10"/>
  <c r="U401" i="10" s="1"/>
  <c r="T402" i="10"/>
  <c r="U402" i="10" s="1"/>
  <c r="T403" i="10"/>
  <c r="U403" i="10" s="1"/>
  <c r="T404" i="10"/>
  <c r="U404" i="10" s="1"/>
  <c r="T405" i="10"/>
  <c r="U405" i="10" s="1"/>
  <c r="T406" i="10"/>
  <c r="U406" i="10" s="1"/>
  <c r="T407" i="10"/>
  <c r="T408" i="10"/>
  <c r="U408" i="10" s="1"/>
  <c r="T409" i="10"/>
  <c r="U409" i="10" s="1"/>
  <c r="T410" i="10"/>
  <c r="U410" i="10" s="1"/>
  <c r="T411" i="10"/>
  <c r="T412" i="10"/>
  <c r="U412" i="10" s="1"/>
  <c r="T413" i="10"/>
  <c r="U413" i="10" s="1"/>
  <c r="T414" i="10"/>
  <c r="U414" i="10" s="1"/>
  <c r="T415" i="10"/>
  <c r="U415" i="10" s="1"/>
  <c r="T416" i="10"/>
  <c r="U416" i="10" s="1"/>
  <c r="T417" i="10"/>
  <c r="U417" i="10" s="1"/>
  <c r="T418" i="10"/>
  <c r="U418" i="10" s="1"/>
  <c r="T419" i="10"/>
  <c r="U419" i="10" s="1"/>
  <c r="T420" i="10"/>
  <c r="U420" i="10" s="1"/>
  <c r="T421" i="10"/>
  <c r="U421" i="10" s="1"/>
  <c r="T422" i="10"/>
  <c r="U422" i="10" s="1"/>
  <c r="T423" i="10"/>
  <c r="U423" i="10" s="1"/>
  <c r="T424" i="10"/>
  <c r="T425" i="10"/>
  <c r="U425" i="10" s="1"/>
  <c r="T426" i="10"/>
  <c r="U426" i="10" s="1"/>
  <c r="T427" i="10"/>
  <c r="U427" i="10" s="1"/>
  <c r="T428" i="10"/>
  <c r="U428" i="10" s="1"/>
  <c r="T429" i="10"/>
  <c r="U429" i="10" s="1"/>
  <c r="T430" i="10"/>
  <c r="U430" i="10" s="1"/>
  <c r="T431" i="10"/>
  <c r="U431" i="10" s="1"/>
  <c r="T432" i="10"/>
  <c r="U432" i="10" s="1"/>
  <c r="T433" i="10"/>
  <c r="U433" i="10" s="1"/>
  <c r="T434" i="10"/>
  <c r="U434" i="10" s="1"/>
  <c r="T435" i="10"/>
  <c r="U435" i="10" s="1"/>
  <c r="T436" i="10"/>
  <c r="U436" i="10" s="1"/>
  <c r="T437" i="10"/>
  <c r="U437" i="10" s="1"/>
  <c r="T438" i="10"/>
  <c r="U438" i="10" s="1"/>
  <c r="T439" i="10"/>
  <c r="U439" i="10" s="1"/>
  <c r="T440" i="10"/>
  <c r="U440" i="10" s="1"/>
  <c r="T441" i="10"/>
  <c r="U441" i="10" s="1"/>
  <c r="T442" i="10"/>
  <c r="U442" i="10" s="1"/>
  <c r="T443" i="10"/>
  <c r="U443" i="10" s="1"/>
  <c r="T444" i="10"/>
  <c r="U444" i="10" s="1"/>
  <c r="T445" i="10"/>
  <c r="U445" i="10" s="1"/>
  <c r="T446" i="10"/>
  <c r="U446" i="10" s="1"/>
  <c r="T447" i="10"/>
  <c r="U447" i="10" s="1"/>
  <c r="T448" i="10"/>
  <c r="U448" i="10" s="1"/>
  <c r="T449" i="10"/>
  <c r="U449" i="10" s="1"/>
  <c r="T450" i="10"/>
  <c r="U450" i="10" s="1"/>
  <c r="T451" i="10"/>
  <c r="U451" i="10" s="1"/>
  <c r="T452" i="10"/>
  <c r="U452" i="10" s="1"/>
  <c r="T453" i="10"/>
  <c r="U453" i="10" s="1"/>
  <c r="T454" i="10"/>
  <c r="U454" i="10" s="1"/>
  <c r="T455" i="10"/>
  <c r="U455" i="10" s="1"/>
  <c r="T456" i="10"/>
  <c r="U456" i="10" s="1"/>
  <c r="T457" i="10"/>
  <c r="U457" i="10" s="1"/>
  <c r="T458" i="10"/>
  <c r="U458" i="10" s="1"/>
  <c r="T459" i="10"/>
  <c r="U459" i="10" s="1"/>
  <c r="T460" i="10"/>
  <c r="U460" i="10" s="1"/>
  <c r="T461" i="10"/>
  <c r="U461" i="10" s="1"/>
  <c r="T462" i="10"/>
  <c r="U462" i="10" s="1"/>
  <c r="T463" i="10"/>
  <c r="U463" i="10" s="1"/>
  <c r="T464" i="10"/>
  <c r="U464" i="10" s="1"/>
  <c r="T465" i="10"/>
  <c r="U465" i="10" s="1"/>
  <c r="T466" i="10"/>
  <c r="U466" i="10" s="1"/>
  <c r="T467" i="10"/>
  <c r="U467" i="10" s="1"/>
  <c r="T468" i="10"/>
  <c r="U468" i="10" s="1"/>
  <c r="T469" i="10"/>
  <c r="U469" i="10" s="1"/>
  <c r="T470" i="10"/>
  <c r="U470" i="10" s="1"/>
  <c r="T471" i="10"/>
  <c r="U471" i="10" s="1"/>
  <c r="T472" i="10"/>
  <c r="U472" i="10" s="1"/>
  <c r="T473" i="10"/>
  <c r="U473" i="10" s="1"/>
  <c r="T474" i="10"/>
  <c r="U474" i="10" s="1"/>
  <c r="T475" i="10"/>
  <c r="U475" i="10" s="1"/>
  <c r="T476" i="10"/>
  <c r="U476" i="10" s="1"/>
  <c r="T477" i="10"/>
  <c r="U477" i="10" s="1"/>
  <c r="T478" i="10"/>
  <c r="U478" i="10" s="1"/>
  <c r="T479" i="10"/>
  <c r="U479" i="10" s="1"/>
  <c r="T480" i="10"/>
  <c r="U480" i="10" s="1"/>
  <c r="T481" i="10"/>
  <c r="U481" i="10" s="1"/>
  <c r="T482" i="10"/>
  <c r="U482" i="10" s="1"/>
  <c r="T483" i="10"/>
  <c r="U483" i="10" s="1"/>
  <c r="T484" i="10"/>
  <c r="U484" i="10" s="1"/>
  <c r="T485" i="10"/>
  <c r="U485" i="10" s="1"/>
  <c r="T486" i="10"/>
  <c r="U486" i="10" s="1"/>
  <c r="T487" i="10"/>
  <c r="U487" i="10" s="1"/>
  <c r="T488" i="10"/>
  <c r="U488" i="10" s="1"/>
  <c r="T489" i="10"/>
  <c r="U489" i="10" s="1"/>
  <c r="T490" i="10"/>
  <c r="U490" i="10" s="1"/>
  <c r="T491" i="10"/>
  <c r="U491" i="10" s="1"/>
  <c r="T492" i="10"/>
  <c r="U492" i="10" s="1"/>
  <c r="T493" i="10"/>
  <c r="U493" i="10" s="1"/>
  <c r="T494" i="10"/>
  <c r="U494" i="10" s="1"/>
  <c r="T495" i="10"/>
  <c r="U495" i="10" s="1"/>
  <c r="T496" i="10"/>
  <c r="U496" i="10" s="1"/>
  <c r="T497" i="10"/>
  <c r="U497" i="10" s="1"/>
  <c r="T498" i="10"/>
  <c r="U498" i="10" s="1"/>
  <c r="T499" i="10"/>
  <c r="U499" i="10" s="1"/>
  <c r="T500" i="10"/>
  <c r="U500" i="10" s="1"/>
  <c r="T501" i="10"/>
  <c r="U501" i="10" s="1"/>
  <c r="T502" i="10"/>
  <c r="U502" i="10" s="1"/>
  <c r="T503" i="10"/>
  <c r="U503" i="10" s="1"/>
  <c r="T504" i="10"/>
  <c r="U504" i="10" s="1"/>
  <c r="T505" i="10"/>
  <c r="U505" i="10" s="1"/>
  <c r="T506" i="10"/>
  <c r="U506" i="10" s="1"/>
  <c r="T507" i="10"/>
  <c r="U507" i="10" s="1"/>
  <c r="T508" i="10"/>
  <c r="U508" i="10" s="1"/>
  <c r="T509" i="10"/>
  <c r="U509" i="10" s="1"/>
  <c r="T510" i="10"/>
  <c r="U510" i="10" s="1"/>
  <c r="T511" i="10"/>
  <c r="U511" i="10" s="1"/>
  <c r="T512" i="10"/>
  <c r="U512" i="10" s="1"/>
  <c r="T513" i="10"/>
  <c r="U513" i="10" s="1"/>
  <c r="T514" i="10"/>
  <c r="U514" i="10" s="1"/>
  <c r="T515" i="10"/>
  <c r="U515" i="10" s="1"/>
  <c r="T516" i="10"/>
  <c r="U516" i="10" s="1"/>
  <c r="T517" i="10"/>
  <c r="U517" i="10" s="1"/>
  <c r="T518" i="10"/>
  <c r="U518" i="10" s="1"/>
  <c r="T519" i="10"/>
  <c r="U519" i="10" s="1"/>
  <c r="T520" i="10"/>
  <c r="U520" i="10" s="1"/>
  <c r="T521" i="10"/>
  <c r="U521" i="10" s="1"/>
  <c r="T522" i="10"/>
  <c r="U522" i="10" s="1"/>
  <c r="T523" i="10"/>
  <c r="U523" i="10" s="1"/>
  <c r="T524" i="10"/>
  <c r="U524" i="10" s="1"/>
  <c r="T525" i="10"/>
  <c r="U525" i="10" s="1"/>
  <c r="T526" i="10"/>
  <c r="U526" i="10" s="1"/>
  <c r="T527" i="10"/>
  <c r="U527" i="10" s="1"/>
  <c r="T528" i="10"/>
  <c r="U528" i="10" s="1"/>
  <c r="T529" i="10"/>
  <c r="U529" i="10" s="1"/>
  <c r="T530" i="10"/>
  <c r="U530" i="10" s="1"/>
  <c r="T531" i="10"/>
  <c r="T532" i="10"/>
  <c r="U532" i="10" s="1"/>
  <c r="T533" i="10"/>
  <c r="U533" i="10" s="1"/>
  <c r="T534" i="10"/>
  <c r="U534" i="10" s="1"/>
  <c r="T535" i="10"/>
  <c r="U535" i="10" s="1"/>
  <c r="T536" i="10"/>
  <c r="U536" i="10" s="1"/>
  <c r="T537" i="10"/>
  <c r="U537" i="10" s="1"/>
  <c r="T538" i="10"/>
  <c r="U538" i="10" s="1"/>
  <c r="T539" i="10"/>
  <c r="U539" i="10" s="1"/>
  <c r="T540" i="10"/>
  <c r="U540" i="10" s="1"/>
  <c r="T541" i="10"/>
  <c r="U541" i="10" s="1"/>
  <c r="T542" i="10"/>
  <c r="U542" i="10" s="1"/>
  <c r="T543" i="10"/>
  <c r="U543" i="10" s="1"/>
  <c r="T544" i="10"/>
  <c r="U544" i="10" s="1"/>
  <c r="T545" i="10"/>
  <c r="U545" i="10" s="1"/>
  <c r="T546" i="10"/>
  <c r="U546" i="10" s="1"/>
  <c r="T547" i="10"/>
  <c r="U547" i="10" s="1"/>
  <c r="T548" i="10"/>
  <c r="U548" i="10" s="1"/>
  <c r="T549" i="10"/>
  <c r="U549" i="10" s="1"/>
  <c r="T550" i="10"/>
  <c r="U550" i="10" s="1"/>
  <c r="T551" i="10"/>
  <c r="U551" i="10" s="1"/>
  <c r="T552" i="10"/>
  <c r="U552" i="10" s="1"/>
  <c r="T553" i="10"/>
  <c r="U553" i="10" s="1"/>
  <c r="T554" i="10"/>
  <c r="U554" i="10" s="1"/>
  <c r="T555" i="10"/>
  <c r="U555" i="10" s="1"/>
  <c r="T556" i="10"/>
  <c r="U556" i="10" s="1"/>
  <c r="T557" i="10"/>
  <c r="U557" i="10" s="1"/>
  <c r="T558" i="10"/>
  <c r="U558" i="10" s="1"/>
  <c r="T559" i="10"/>
  <c r="U559" i="10" s="1"/>
  <c r="T560" i="10"/>
  <c r="U560" i="10" s="1"/>
  <c r="T561" i="10"/>
  <c r="U561" i="10" s="1"/>
  <c r="T562" i="10"/>
  <c r="U562" i="10" s="1"/>
  <c r="T563" i="10"/>
  <c r="U563" i="10" s="1"/>
  <c r="T564" i="10"/>
  <c r="U564" i="10" s="1"/>
  <c r="T565" i="10"/>
  <c r="U565" i="10" s="1"/>
  <c r="T566" i="10"/>
  <c r="U566" i="10" s="1"/>
  <c r="T567" i="10"/>
  <c r="U567" i="10" s="1"/>
  <c r="T568" i="10"/>
  <c r="U568" i="10" s="1"/>
  <c r="T569" i="10"/>
  <c r="U569" i="10" s="1"/>
  <c r="T570" i="10"/>
  <c r="U570" i="10" s="1"/>
  <c r="T571" i="10"/>
  <c r="U571" i="10" s="1"/>
  <c r="T572" i="10"/>
  <c r="U572" i="10" s="1"/>
  <c r="T573" i="10"/>
  <c r="U573" i="10" s="1"/>
  <c r="T574" i="10"/>
  <c r="U574" i="10" s="1"/>
  <c r="T575" i="10"/>
  <c r="U575" i="10" s="1"/>
  <c r="T576" i="10"/>
  <c r="U576" i="10" s="1"/>
  <c r="T577" i="10"/>
  <c r="U577" i="10" s="1"/>
  <c r="T578" i="10"/>
  <c r="U578" i="10" s="1"/>
  <c r="T579" i="10"/>
  <c r="U579" i="10" s="1"/>
  <c r="T580" i="10"/>
  <c r="U580" i="10" s="1"/>
  <c r="T581" i="10"/>
  <c r="U581" i="10" s="1"/>
  <c r="T582" i="10"/>
  <c r="U582" i="10" s="1"/>
  <c r="T583" i="10"/>
  <c r="U583" i="10" s="1"/>
  <c r="T584" i="10"/>
  <c r="U584" i="10" s="1"/>
  <c r="T585" i="10"/>
  <c r="U585" i="10" s="1"/>
  <c r="T586" i="10"/>
  <c r="U586" i="10" s="1"/>
  <c r="T587" i="10"/>
  <c r="U587" i="10" s="1"/>
  <c r="T588" i="10"/>
  <c r="U588" i="10" s="1"/>
  <c r="T589" i="10"/>
  <c r="U589" i="10" s="1"/>
  <c r="T590" i="10"/>
  <c r="T591" i="10"/>
  <c r="U591" i="10" s="1"/>
  <c r="T592" i="10"/>
  <c r="U592" i="10" s="1"/>
  <c r="T593" i="10"/>
  <c r="U593" i="10" s="1"/>
  <c r="T594" i="10"/>
  <c r="U594" i="10" s="1"/>
  <c r="T595" i="10"/>
  <c r="U595" i="10" s="1"/>
  <c r="T596" i="10"/>
  <c r="U596" i="10" s="1"/>
  <c r="T597" i="10"/>
  <c r="U597" i="10" s="1"/>
  <c r="T598" i="10"/>
  <c r="U598" i="10" s="1"/>
  <c r="T599" i="10"/>
  <c r="U599" i="10" s="1"/>
  <c r="T600" i="10"/>
  <c r="U600" i="10" s="1"/>
  <c r="T601" i="10"/>
  <c r="U601" i="10" s="1"/>
  <c r="T602" i="10"/>
  <c r="U602" i="10" s="1"/>
  <c r="T603" i="10"/>
  <c r="U603" i="10" s="1"/>
  <c r="T604" i="10"/>
  <c r="U604" i="10" s="1"/>
  <c r="T605" i="10"/>
  <c r="U605" i="10" s="1"/>
  <c r="T606" i="10"/>
  <c r="U606" i="10" s="1"/>
  <c r="T607" i="10"/>
  <c r="U607" i="10" s="1"/>
  <c r="T608" i="10"/>
  <c r="U608" i="10" s="1"/>
  <c r="T609" i="10"/>
  <c r="U609" i="10" s="1"/>
  <c r="T610" i="10"/>
  <c r="U610" i="10" s="1"/>
  <c r="T611" i="10"/>
  <c r="U611" i="10" s="1"/>
  <c r="T612" i="10"/>
  <c r="U612" i="10" s="1"/>
  <c r="T613" i="10"/>
  <c r="U613" i="10" s="1"/>
  <c r="T614" i="10"/>
  <c r="U614" i="10" s="1"/>
  <c r="T615" i="10"/>
  <c r="U615" i="10" s="1"/>
  <c r="T616" i="10"/>
  <c r="U616" i="10" s="1"/>
  <c r="T617" i="10"/>
  <c r="U617" i="10" s="1"/>
  <c r="T618" i="10"/>
  <c r="U618" i="10" s="1"/>
  <c r="T619" i="10"/>
  <c r="U619" i="10" s="1"/>
  <c r="T620" i="10"/>
  <c r="U620" i="10" s="1"/>
  <c r="T621" i="10"/>
  <c r="U621" i="10" s="1"/>
  <c r="T622" i="10"/>
  <c r="U622" i="10" s="1"/>
  <c r="T623" i="10"/>
  <c r="U623" i="10" s="1"/>
  <c r="T624" i="10"/>
  <c r="U624" i="10" s="1"/>
  <c r="T625" i="10"/>
  <c r="U625" i="10" s="1"/>
  <c r="T626" i="10"/>
  <c r="U626" i="10" s="1"/>
  <c r="T627" i="10"/>
  <c r="U627" i="10" s="1"/>
  <c r="T628" i="10"/>
  <c r="U628" i="10" s="1"/>
  <c r="T629" i="10"/>
  <c r="U629" i="10" s="1"/>
  <c r="T630" i="10"/>
  <c r="U630" i="10" s="1"/>
  <c r="T631" i="10"/>
  <c r="U631" i="10" s="1"/>
  <c r="T632" i="10"/>
  <c r="U632" i="10" s="1"/>
  <c r="T633" i="10"/>
  <c r="U633" i="10" s="1"/>
  <c r="T634" i="10"/>
  <c r="U634" i="10" s="1"/>
  <c r="T635" i="10"/>
  <c r="U635" i="10" s="1"/>
  <c r="T636" i="10"/>
  <c r="U636" i="10" s="1"/>
  <c r="T637" i="10"/>
  <c r="U637" i="10" s="1"/>
  <c r="T638" i="10"/>
  <c r="U638" i="10" s="1"/>
  <c r="T639" i="10"/>
  <c r="U639" i="10" s="1"/>
  <c r="T640" i="10"/>
  <c r="U640" i="10" s="1"/>
  <c r="T641" i="10"/>
  <c r="U641" i="10" s="1"/>
  <c r="T642" i="10"/>
  <c r="U642" i="10" s="1"/>
  <c r="T643" i="10"/>
  <c r="U643" i="10" s="1"/>
  <c r="T644" i="10"/>
  <c r="U644" i="10" s="1"/>
  <c r="T645" i="10"/>
  <c r="U645" i="10" s="1"/>
  <c r="T646" i="10"/>
  <c r="U646" i="10" s="1"/>
  <c r="T647" i="10"/>
  <c r="U647" i="10" s="1"/>
  <c r="T648" i="10"/>
  <c r="U648" i="10" s="1"/>
  <c r="T649" i="10"/>
  <c r="U649" i="10" s="1"/>
  <c r="T650" i="10"/>
  <c r="U650" i="10" s="1"/>
  <c r="T651" i="10"/>
  <c r="U651" i="10" s="1"/>
  <c r="T652" i="10"/>
  <c r="U652" i="10" s="1"/>
  <c r="T653" i="10"/>
  <c r="U653" i="10" s="1"/>
  <c r="T654" i="10"/>
  <c r="U654" i="10" s="1"/>
  <c r="T655" i="10"/>
  <c r="U655" i="10" s="1"/>
  <c r="T656" i="10"/>
  <c r="U656" i="10" s="1"/>
  <c r="T657" i="10"/>
  <c r="U657" i="10" s="1"/>
  <c r="T658" i="10"/>
  <c r="U658" i="10" s="1"/>
  <c r="T659" i="10"/>
  <c r="U659" i="10" s="1"/>
  <c r="T660" i="10"/>
  <c r="U660" i="10" s="1"/>
  <c r="T661" i="10"/>
  <c r="U661" i="10" s="1"/>
  <c r="T662" i="10"/>
  <c r="U662" i="10" s="1"/>
  <c r="T663" i="10"/>
  <c r="U663" i="10" s="1"/>
  <c r="T664" i="10"/>
  <c r="U664" i="10" s="1"/>
  <c r="T665" i="10"/>
  <c r="U665" i="10" s="1"/>
  <c r="T666" i="10"/>
  <c r="U666" i="10" s="1"/>
  <c r="T667" i="10"/>
  <c r="U667" i="10" s="1"/>
  <c r="T668" i="10"/>
  <c r="U668" i="10" s="1"/>
  <c r="T669" i="10"/>
  <c r="U669" i="10" s="1"/>
  <c r="T670" i="10"/>
  <c r="U670" i="10" s="1"/>
  <c r="T671" i="10"/>
  <c r="U671" i="10" s="1"/>
  <c r="T672" i="10"/>
  <c r="U672" i="10" s="1"/>
  <c r="T673" i="10"/>
  <c r="U673" i="10" s="1"/>
  <c r="T674" i="10"/>
  <c r="U674" i="10" s="1"/>
  <c r="T675" i="10"/>
  <c r="U675" i="10" s="1"/>
  <c r="T676" i="10"/>
  <c r="U676" i="10" s="1"/>
  <c r="T677" i="10"/>
  <c r="U677" i="10" s="1"/>
  <c r="T678" i="10"/>
  <c r="U678" i="10" s="1"/>
  <c r="T679" i="10"/>
  <c r="U679" i="10" s="1"/>
  <c r="T680" i="10"/>
  <c r="U680" i="10" s="1"/>
  <c r="T681" i="10"/>
  <c r="U681" i="10" s="1"/>
  <c r="T682" i="10"/>
  <c r="U682" i="10" s="1"/>
  <c r="T683" i="10"/>
  <c r="U683" i="10" s="1"/>
  <c r="T684" i="10"/>
  <c r="U684" i="10" s="1"/>
  <c r="T685" i="10"/>
  <c r="U685" i="10" s="1"/>
  <c r="T686" i="10"/>
  <c r="U686" i="10" s="1"/>
  <c r="T687" i="10"/>
  <c r="U687" i="10" s="1"/>
  <c r="T688" i="10"/>
  <c r="U688" i="10" s="1"/>
  <c r="T689" i="10"/>
  <c r="U689" i="10" s="1"/>
  <c r="T690" i="10"/>
  <c r="U690" i="10" s="1"/>
  <c r="T691" i="10"/>
  <c r="U691" i="10" s="1"/>
  <c r="T692" i="10"/>
  <c r="U692" i="10" s="1"/>
  <c r="T693" i="10"/>
  <c r="U693" i="10" s="1"/>
  <c r="T694" i="10"/>
  <c r="U694" i="10" s="1"/>
  <c r="T695" i="10"/>
  <c r="U695" i="10" s="1"/>
  <c r="T696" i="10"/>
  <c r="U696" i="10" s="1"/>
  <c r="T697" i="10"/>
  <c r="U697" i="10" s="1"/>
  <c r="T698" i="10"/>
  <c r="U698" i="10" s="1"/>
  <c r="T699" i="10"/>
  <c r="U699" i="10" s="1"/>
  <c r="T700" i="10"/>
  <c r="U700" i="10" s="1"/>
  <c r="T701" i="10"/>
  <c r="U701" i="10" s="1"/>
  <c r="T702" i="10"/>
  <c r="U702" i="10" s="1"/>
  <c r="T703" i="10"/>
  <c r="U703" i="10" s="1"/>
  <c r="T704" i="10"/>
  <c r="U704" i="10" s="1"/>
  <c r="T705" i="10"/>
  <c r="U705" i="10" s="1"/>
  <c r="T706" i="10"/>
  <c r="U706" i="10" s="1"/>
  <c r="T707" i="10"/>
  <c r="U707" i="10" s="1"/>
  <c r="T708" i="10"/>
  <c r="U708" i="10" s="1"/>
  <c r="T709" i="10"/>
  <c r="U709" i="10" s="1"/>
  <c r="T710" i="10"/>
  <c r="U710" i="10" s="1"/>
  <c r="T711" i="10"/>
  <c r="U711" i="10" s="1"/>
  <c r="T712" i="10"/>
  <c r="U712" i="10" s="1"/>
  <c r="T713" i="10"/>
  <c r="U713" i="10" s="1"/>
  <c r="T714" i="10"/>
  <c r="U714" i="10" s="1"/>
  <c r="T715" i="10"/>
  <c r="U715" i="10" s="1"/>
  <c r="T716" i="10"/>
  <c r="U716" i="10" s="1"/>
  <c r="T717" i="10"/>
  <c r="U717" i="10" s="1"/>
  <c r="T718" i="10"/>
  <c r="U718" i="10" s="1"/>
  <c r="T719" i="10"/>
  <c r="U719" i="10" s="1"/>
  <c r="T720" i="10"/>
  <c r="U720" i="10" s="1"/>
  <c r="T721" i="10"/>
  <c r="U721" i="10" s="1"/>
  <c r="T722" i="10"/>
  <c r="U722" i="10" s="1"/>
  <c r="T723" i="10"/>
  <c r="U723" i="10" s="1"/>
  <c r="T724" i="10"/>
  <c r="U724" i="10" s="1"/>
  <c r="T725" i="10"/>
  <c r="U725" i="10" s="1"/>
  <c r="T726" i="10"/>
  <c r="U726" i="10" s="1"/>
  <c r="T727" i="10"/>
  <c r="U727" i="10" s="1"/>
  <c r="T728" i="10"/>
  <c r="U728" i="10" s="1"/>
  <c r="T729" i="10"/>
  <c r="U729" i="10" s="1"/>
  <c r="T730" i="10"/>
  <c r="U730" i="10" s="1"/>
  <c r="T731" i="10"/>
  <c r="U731" i="10" s="1"/>
  <c r="T732" i="10"/>
  <c r="U732" i="10" s="1"/>
  <c r="T733" i="10"/>
  <c r="U733" i="10" s="1"/>
  <c r="T734" i="10"/>
  <c r="U734" i="10" s="1"/>
  <c r="T735" i="10"/>
  <c r="U735" i="10" s="1"/>
  <c r="T736" i="10"/>
  <c r="U736" i="10" s="1"/>
  <c r="T737" i="10"/>
  <c r="U737" i="10" s="1"/>
  <c r="T738" i="10"/>
  <c r="U738" i="10" s="1"/>
  <c r="T739" i="10"/>
  <c r="U739" i="10" s="1"/>
  <c r="T740" i="10"/>
  <c r="U740" i="10" s="1"/>
  <c r="T741" i="10"/>
  <c r="U741" i="10" s="1"/>
  <c r="T742" i="10"/>
  <c r="U742" i="10" s="1"/>
  <c r="T743" i="10"/>
  <c r="U743" i="10" s="1"/>
  <c r="T744" i="10"/>
  <c r="U744" i="10" s="1"/>
  <c r="T745" i="10"/>
  <c r="U745" i="10" s="1"/>
  <c r="T746" i="10"/>
  <c r="U746" i="10" s="1"/>
  <c r="T747" i="10"/>
  <c r="U747" i="10" s="1"/>
  <c r="T748" i="10"/>
  <c r="U748" i="10" s="1"/>
  <c r="T749" i="10"/>
  <c r="U749" i="10" s="1"/>
  <c r="T750" i="10"/>
  <c r="U750" i="10" s="1"/>
  <c r="T751" i="10"/>
  <c r="U751" i="10" s="1"/>
  <c r="T752" i="10"/>
  <c r="U752" i="10" s="1"/>
  <c r="T753" i="10"/>
  <c r="U753" i="10" s="1"/>
  <c r="T754" i="10"/>
  <c r="U754" i="10" s="1"/>
  <c r="T755" i="10"/>
  <c r="U755" i="10" s="1"/>
  <c r="T756" i="10"/>
  <c r="U756" i="10" s="1"/>
  <c r="T757" i="10"/>
  <c r="U757" i="10" s="1"/>
  <c r="T758" i="10"/>
  <c r="U758" i="10" s="1"/>
  <c r="T759" i="10"/>
  <c r="U759" i="10" s="1"/>
  <c r="T760" i="10"/>
  <c r="U760" i="10" s="1"/>
  <c r="T761" i="10"/>
  <c r="U761" i="10" s="1"/>
  <c r="T762" i="10"/>
  <c r="U762" i="10" s="1"/>
  <c r="T763" i="10"/>
  <c r="U763" i="10" s="1"/>
  <c r="T764" i="10"/>
  <c r="U764" i="10" s="1"/>
  <c r="T765" i="10"/>
  <c r="U765" i="10" s="1"/>
  <c r="T766" i="10"/>
  <c r="U766" i="10" s="1"/>
  <c r="T767" i="10"/>
  <c r="U767" i="10" s="1"/>
  <c r="T768" i="10"/>
  <c r="U768" i="10" s="1"/>
  <c r="T769" i="10"/>
  <c r="U769" i="10" s="1"/>
  <c r="T770" i="10"/>
  <c r="U770" i="10" s="1"/>
  <c r="T771" i="10"/>
  <c r="U771" i="10" s="1"/>
  <c r="T772" i="10"/>
  <c r="U772" i="10" s="1"/>
  <c r="T773" i="10"/>
  <c r="U773" i="10" s="1"/>
  <c r="T774" i="10"/>
  <c r="U774" i="10" s="1"/>
  <c r="T775" i="10"/>
  <c r="U775" i="10" s="1"/>
  <c r="T776" i="10"/>
  <c r="U776" i="10" s="1"/>
  <c r="T777" i="10"/>
  <c r="U777" i="10" s="1"/>
  <c r="T778" i="10"/>
  <c r="U778" i="10" s="1"/>
  <c r="T779" i="10"/>
  <c r="U779" i="10" s="1"/>
  <c r="T780" i="10"/>
  <c r="U780" i="10" s="1"/>
  <c r="T781" i="10"/>
  <c r="U781" i="10" s="1"/>
  <c r="T782" i="10"/>
  <c r="U782" i="10" s="1"/>
  <c r="T783" i="10"/>
  <c r="U783" i="10" s="1"/>
  <c r="T784" i="10"/>
  <c r="U784" i="10" s="1"/>
  <c r="T785" i="10"/>
  <c r="U785" i="10" s="1"/>
  <c r="T786" i="10"/>
  <c r="U786" i="10" s="1"/>
  <c r="T787" i="10"/>
  <c r="U787" i="10" s="1"/>
  <c r="T788" i="10"/>
  <c r="U788" i="10" s="1"/>
  <c r="T789" i="10"/>
  <c r="U789" i="10" s="1"/>
  <c r="T790" i="10"/>
  <c r="U790" i="10" s="1"/>
  <c r="T791" i="10"/>
  <c r="U791" i="10" s="1"/>
  <c r="T792" i="10"/>
  <c r="U792" i="10" s="1"/>
  <c r="T793" i="10"/>
  <c r="U793" i="10" s="1"/>
  <c r="T794" i="10"/>
  <c r="U794" i="10" s="1"/>
  <c r="T795" i="10"/>
  <c r="U795" i="10" s="1"/>
  <c r="T796" i="10"/>
  <c r="U796" i="10" s="1"/>
  <c r="T797" i="10"/>
  <c r="U797" i="10" s="1"/>
  <c r="T798" i="10"/>
  <c r="U798" i="10" s="1"/>
  <c r="T799" i="10"/>
  <c r="U799" i="10" s="1"/>
  <c r="T800" i="10"/>
  <c r="U800" i="10" s="1"/>
  <c r="T801" i="10"/>
  <c r="U801" i="10" s="1"/>
  <c r="T802" i="10"/>
  <c r="U802" i="10" s="1"/>
  <c r="T803" i="10"/>
  <c r="U803" i="10" s="1"/>
  <c r="T804" i="10"/>
  <c r="U804" i="10" s="1"/>
  <c r="T805" i="10"/>
  <c r="U805" i="10" s="1"/>
  <c r="T806" i="10"/>
  <c r="U806" i="10" s="1"/>
  <c r="T807" i="10"/>
  <c r="U807" i="10" s="1"/>
  <c r="T808" i="10"/>
  <c r="U808" i="10" s="1"/>
  <c r="T809" i="10"/>
  <c r="U809" i="10" s="1"/>
  <c r="T810" i="10"/>
  <c r="U810" i="10" s="1"/>
  <c r="T811" i="10"/>
  <c r="U811" i="10" s="1"/>
  <c r="T812" i="10"/>
  <c r="U812" i="10" s="1"/>
  <c r="T813" i="10"/>
  <c r="U813" i="10" s="1"/>
  <c r="T814" i="10"/>
  <c r="U814" i="10" s="1"/>
  <c r="T815" i="10"/>
  <c r="U815" i="10" s="1"/>
  <c r="T816" i="10"/>
  <c r="U816" i="10" s="1"/>
  <c r="T817" i="10"/>
  <c r="U817" i="10" s="1"/>
  <c r="T818" i="10"/>
  <c r="U818" i="10" s="1"/>
  <c r="T819" i="10"/>
  <c r="U819" i="10" s="1"/>
  <c r="T820" i="10"/>
  <c r="U820" i="10" s="1"/>
  <c r="T821" i="10"/>
  <c r="U821" i="10" s="1"/>
  <c r="T822" i="10"/>
  <c r="U822" i="10" s="1"/>
  <c r="T823" i="10"/>
  <c r="U823" i="10" s="1"/>
  <c r="T824" i="10"/>
  <c r="U824" i="10" s="1"/>
  <c r="W16" i="9"/>
  <c r="W15" i="9"/>
  <c r="W14" i="9"/>
  <c r="W13" i="9"/>
  <c r="W12" i="9"/>
  <c r="W11" i="9"/>
  <c r="W10" i="9"/>
  <c r="W9" i="9"/>
  <c r="W8" i="9"/>
  <c r="W7" i="9"/>
  <c r="W6" i="9"/>
  <c r="W5" i="9"/>
  <c r="W4" i="9"/>
  <c r="W3" i="9"/>
  <c r="W2" i="9"/>
  <c r="V16" i="9"/>
  <c r="V15" i="9"/>
  <c r="V14" i="9"/>
  <c r="V13" i="9"/>
  <c r="V12" i="9"/>
  <c r="V11" i="9"/>
  <c r="V10" i="9"/>
  <c r="V9" i="9"/>
  <c r="V8" i="9"/>
  <c r="V7" i="9"/>
  <c r="V6" i="9"/>
  <c r="V5" i="9"/>
  <c r="V4" i="9"/>
  <c r="V3" i="9"/>
  <c r="V2" i="9"/>
  <c r="U16" i="9"/>
  <c r="U15" i="9"/>
  <c r="U14" i="9"/>
  <c r="U13" i="9"/>
  <c r="U12" i="9"/>
  <c r="U11" i="9"/>
  <c r="U10" i="9"/>
  <c r="U9" i="9"/>
  <c r="U8" i="9"/>
  <c r="U7" i="9"/>
  <c r="U6" i="9"/>
  <c r="U5" i="9"/>
  <c r="U4" i="9"/>
  <c r="U3" i="9"/>
  <c r="U2" i="9"/>
  <c r="T16" i="9"/>
  <c r="T15" i="9"/>
  <c r="T14" i="9"/>
  <c r="T13" i="9"/>
  <c r="T12" i="9"/>
  <c r="T11" i="9"/>
  <c r="T10" i="9"/>
  <c r="T9" i="9"/>
  <c r="T8" i="9"/>
  <c r="T7" i="9"/>
  <c r="T6" i="9"/>
  <c r="T5" i="9"/>
  <c r="T4" i="9"/>
  <c r="T3" i="9"/>
  <c r="T2" i="9"/>
  <c r="H3" i="13"/>
  <c r="I2" i="12"/>
  <c r="H2" i="11"/>
  <c r="R824" i="13"/>
  <c r="R823" i="13"/>
  <c r="R822" i="13"/>
  <c r="R821" i="13"/>
  <c r="R820" i="13"/>
  <c r="R819" i="13"/>
  <c r="R818" i="13"/>
  <c r="R817" i="13"/>
  <c r="R816" i="13"/>
  <c r="R815" i="13"/>
  <c r="R814" i="13"/>
  <c r="R813" i="13"/>
  <c r="R812" i="13"/>
  <c r="R811" i="13"/>
  <c r="R810" i="13"/>
  <c r="R809" i="13"/>
  <c r="R808" i="13"/>
  <c r="R807" i="13"/>
  <c r="R806" i="13"/>
  <c r="R805" i="13"/>
  <c r="R804" i="13"/>
  <c r="R803" i="13"/>
  <c r="R802" i="13"/>
  <c r="R801" i="13"/>
  <c r="R800" i="13"/>
  <c r="R799" i="13"/>
  <c r="R798" i="13"/>
  <c r="R797" i="13"/>
  <c r="R796" i="13"/>
  <c r="R795" i="13"/>
  <c r="R794" i="13"/>
  <c r="R793" i="13"/>
  <c r="R792" i="13"/>
  <c r="R791" i="13"/>
  <c r="R790" i="13"/>
  <c r="R789" i="13"/>
  <c r="R788" i="13"/>
  <c r="R787" i="13"/>
  <c r="R786" i="13"/>
  <c r="R785" i="13"/>
  <c r="R784" i="13"/>
  <c r="R783" i="13"/>
  <c r="R782" i="13"/>
  <c r="R781" i="13"/>
  <c r="R780" i="13"/>
  <c r="R779" i="13"/>
  <c r="R778" i="13"/>
  <c r="R777" i="13"/>
  <c r="R776" i="13"/>
  <c r="R775" i="13"/>
  <c r="R774" i="13"/>
  <c r="R773" i="13"/>
  <c r="R772" i="13"/>
  <c r="R771" i="13"/>
  <c r="R770" i="13"/>
  <c r="R769" i="13"/>
  <c r="R768" i="13"/>
  <c r="R767" i="13"/>
  <c r="R766" i="13"/>
  <c r="R765" i="13"/>
  <c r="R764" i="13"/>
  <c r="R763" i="13"/>
  <c r="R762" i="13"/>
  <c r="R761" i="13"/>
  <c r="R760" i="13"/>
  <c r="R759" i="13"/>
  <c r="R758" i="13"/>
  <c r="R757" i="13"/>
  <c r="R756" i="13"/>
  <c r="R755" i="13"/>
  <c r="R754" i="13"/>
  <c r="R753" i="13"/>
  <c r="R752" i="13"/>
  <c r="R751" i="13"/>
  <c r="R750" i="13"/>
  <c r="R749" i="13"/>
  <c r="R748" i="13"/>
  <c r="R747" i="13"/>
  <c r="R746" i="13"/>
  <c r="R745" i="13"/>
  <c r="R744" i="13"/>
  <c r="R743" i="13"/>
  <c r="R742" i="13"/>
  <c r="R741" i="13"/>
  <c r="R740" i="13"/>
  <c r="R739" i="13"/>
  <c r="R738" i="13"/>
  <c r="R737" i="13"/>
  <c r="R736" i="13"/>
  <c r="R735" i="13"/>
  <c r="R734" i="13"/>
  <c r="R733" i="13"/>
  <c r="R732" i="13"/>
  <c r="R731" i="13"/>
  <c r="R730" i="13"/>
  <c r="R729" i="13"/>
  <c r="R728" i="13"/>
  <c r="R727" i="13"/>
  <c r="R726" i="13"/>
  <c r="R725" i="13"/>
  <c r="R724" i="13"/>
  <c r="R723" i="13"/>
  <c r="R722" i="13"/>
  <c r="R721" i="13"/>
  <c r="R720" i="13"/>
  <c r="R719" i="13"/>
  <c r="R718" i="13"/>
  <c r="R717" i="13"/>
  <c r="R716" i="13"/>
  <c r="R715" i="13"/>
  <c r="R714" i="13"/>
  <c r="R713" i="13"/>
  <c r="R712" i="13"/>
  <c r="R711" i="13"/>
  <c r="R710" i="13"/>
  <c r="R709" i="13"/>
  <c r="R708" i="13"/>
  <c r="R707" i="13"/>
  <c r="R706" i="13"/>
  <c r="R705" i="13"/>
  <c r="R704" i="13"/>
  <c r="R703" i="13"/>
  <c r="R702" i="13"/>
  <c r="R701" i="13"/>
  <c r="R700" i="13"/>
  <c r="R699" i="13"/>
  <c r="R698" i="13"/>
  <c r="R697" i="13"/>
  <c r="R696" i="13"/>
  <c r="R695" i="13"/>
  <c r="R694" i="13"/>
  <c r="R693" i="13"/>
  <c r="R692" i="13"/>
  <c r="R691" i="13"/>
  <c r="R690" i="13"/>
  <c r="R689" i="13"/>
  <c r="R688" i="13"/>
  <c r="R687" i="13"/>
  <c r="R686" i="13"/>
  <c r="R685" i="13"/>
  <c r="R684" i="13"/>
  <c r="R683" i="13"/>
  <c r="R682" i="13"/>
  <c r="R681" i="13"/>
  <c r="R680" i="13"/>
  <c r="R679" i="13"/>
  <c r="R678" i="13"/>
  <c r="R677" i="13"/>
  <c r="R676" i="13"/>
  <c r="R675" i="13"/>
  <c r="R674" i="13"/>
  <c r="R673" i="13"/>
  <c r="R672" i="13"/>
  <c r="R671" i="13"/>
  <c r="R670" i="13"/>
  <c r="R669" i="13"/>
  <c r="R668" i="13"/>
  <c r="R667" i="13"/>
  <c r="R666" i="13"/>
  <c r="R665" i="13"/>
  <c r="R664" i="13"/>
  <c r="R663" i="13"/>
  <c r="R662" i="13"/>
  <c r="R661" i="13"/>
  <c r="R660" i="13"/>
  <c r="R659" i="13"/>
  <c r="R658" i="13"/>
  <c r="R657" i="13"/>
  <c r="R656" i="13"/>
  <c r="R655" i="13"/>
  <c r="R654" i="13"/>
  <c r="R653" i="13"/>
  <c r="R652" i="13"/>
  <c r="R651" i="13"/>
  <c r="R650" i="13"/>
  <c r="R649" i="13"/>
  <c r="R648" i="13"/>
  <c r="R647" i="13"/>
  <c r="R646" i="13"/>
  <c r="R645" i="13"/>
  <c r="R644" i="13"/>
  <c r="R643" i="13"/>
  <c r="R642" i="13"/>
  <c r="R641" i="13"/>
  <c r="R640" i="13"/>
  <c r="R639" i="13"/>
  <c r="R638" i="13"/>
  <c r="R637" i="13"/>
  <c r="R636" i="13"/>
  <c r="R635" i="13"/>
  <c r="R634" i="13"/>
  <c r="R633" i="13"/>
  <c r="R632" i="13"/>
  <c r="R631" i="13"/>
  <c r="R630" i="13"/>
  <c r="R629" i="13"/>
  <c r="R628" i="13"/>
  <c r="R627" i="13"/>
  <c r="R626" i="13"/>
  <c r="R625" i="13"/>
  <c r="R624" i="13"/>
  <c r="R623" i="13"/>
  <c r="R622" i="13"/>
  <c r="R621" i="13"/>
  <c r="R620" i="13"/>
  <c r="R619" i="13"/>
  <c r="R618" i="13"/>
  <c r="R617" i="13"/>
  <c r="R616" i="13"/>
  <c r="R615" i="13"/>
  <c r="R614" i="13"/>
  <c r="R613" i="13"/>
  <c r="R612" i="13"/>
  <c r="R611" i="13"/>
  <c r="R610" i="13"/>
  <c r="R609" i="13"/>
  <c r="R608" i="13"/>
  <c r="R607" i="13"/>
  <c r="R606" i="13"/>
  <c r="R605" i="13"/>
  <c r="R604" i="13"/>
  <c r="R603" i="13"/>
  <c r="R602" i="13"/>
  <c r="R601" i="13"/>
  <c r="R600" i="13"/>
  <c r="R599" i="13"/>
  <c r="R598" i="13"/>
  <c r="R597" i="13"/>
  <c r="R596" i="13"/>
  <c r="R595" i="13"/>
  <c r="R594" i="13"/>
  <c r="R593" i="13"/>
  <c r="R592" i="13"/>
  <c r="R591" i="13"/>
  <c r="R590" i="13"/>
  <c r="R589" i="13"/>
  <c r="R588" i="13"/>
  <c r="R587" i="13"/>
  <c r="R586" i="13"/>
  <c r="R585" i="13"/>
  <c r="R584" i="13"/>
  <c r="R583" i="13"/>
  <c r="R582" i="13"/>
  <c r="R581" i="13"/>
  <c r="R580" i="13"/>
  <c r="R579" i="13"/>
  <c r="R578" i="13"/>
  <c r="R577" i="13"/>
  <c r="R576" i="13"/>
  <c r="R575" i="13"/>
  <c r="R574" i="13"/>
  <c r="R573" i="13"/>
  <c r="R572" i="13"/>
  <c r="R571" i="13"/>
  <c r="R570" i="13"/>
  <c r="R569" i="13"/>
  <c r="R568" i="13"/>
  <c r="R567" i="13"/>
  <c r="R566" i="13"/>
  <c r="R565" i="13"/>
  <c r="R564" i="13"/>
  <c r="R563" i="13"/>
  <c r="R562" i="13"/>
  <c r="R561" i="13"/>
  <c r="R560" i="13"/>
  <c r="R559" i="13"/>
  <c r="R558" i="13"/>
  <c r="R557" i="13"/>
  <c r="R556" i="13"/>
  <c r="R555" i="13"/>
  <c r="R554" i="13"/>
  <c r="R553" i="13"/>
  <c r="R552" i="13"/>
  <c r="R551" i="13"/>
  <c r="R550" i="13"/>
  <c r="R549" i="13"/>
  <c r="R548" i="13"/>
  <c r="R547" i="13"/>
  <c r="R546" i="13"/>
  <c r="R545" i="13"/>
  <c r="R544" i="13"/>
  <c r="R543" i="13"/>
  <c r="R542" i="13"/>
  <c r="R541" i="13"/>
  <c r="R540" i="13"/>
  <c r="R539" i="13"/>
  <c r="R538" i="13"/>
  <c r="R537" i="13"/>
  <c r="R536" i="13"/>
  <c r="R535" i="13"/>
  <c r="R534" i="13"/>
  <c r="R533" i="13"/>
  <c r="R532" i="13"/>
  <c r="R531" i="13"/>
  <c r="R530" i="13"/>
  <c r="R529" i="13"/>
  <c r="R528" i="13"/>
  <c r="R527" i="13"/>
  <c r="R526" i="13"/>
  <c r="R525" i="13"/>
  <c r="R524" i="13"/>
  <c r="R523" i="13"/>
  <c r="R522" i="13"/>
  <c r="R521" i="13"/>
  <c r="R520" i="13"/>
  <c r="R519" i="13"/>
  <c r="R518" i="13"/>
  <c r="R517" i="13"/>
  <c r="R516" i="13"/>
  <c r="R515" i="13"/>
  <c r="R514" i="13"/>
  <c r="R513" i="13"/>
  <c r="R512" i="13"/>
  <c r="R511" i="13"/>
  <c r="R510" i="13"/>
  <c r="R509" i="13"/>
  <c r="R508" i="13"/>
  <c r="R507" i="13"/>
  <c r="R506" i="13"/>
  <c r="R505" i="13"/>
  <c r="R504" i="13"/>
  <c r="R503" i="13"/>
  <c r="R502" i="13"/>
  <c r="R501" i="13"/>
  <c r="R500" i="13"/>
  <c r="R499" i="13"/>
  <c r="R498" i="13"/>
  <c r="R497" i="13"/>
  <c r="R496" i="13"/>
  <c r="R495" i="13"/>
  <c r="R494" i="13"/>
  <c r="R493" i="13"/>
  <c r="R492" i="13"/>
  <c r="R491" i="13"/>
  <c r="R490" i="13"/>
  <c r="R489" i="13"/>
  <c r="R488" i="13"/>
  <c r="R487" i="13"/>
  <c r="R486" i="13"/>
  <c r="R485" i="13"/>
  <c r="R484" i="13"/>
  <c r="R483" i="13"/>
  <c r="R482" i="13"/>
  <c r="R481" i="13"/>
  <c r="R480" i="13"/>
  <c r="R479" i="13"/>
  <c r="R478" i="13"/>
  <c r="R477" i="13"/>
  <c r="R476" i="13"/>
  <c r="R475" i="13"/>
  <c r="R474" i="13"/>
  <c r="R473" i="13"/>
  <c r="R472" i="13"/>
  <c r="R471" i="13"/>
  <c r="R470" i="13"/>
  <c r="R469" i="13"/>
  <c r="R468" i="13"/>
  <c r="R467" i="13"/>
  <c r="R466" i="13"/>
  <c r="R465" i="13"/>
  <c r="R464" i="13"/>
  <c r="R463" i="13"/>
  <c r="R462" i="13"/>
  <c r="R461" i="13"/>
  <c r="R460" i="13"/>
  <c r="R459" i="13"/>
  <c r="R458" i="13"/>
  <c r="R457" i="13"/>
  <c r="R456" i="13"/>
  <c r="R455" i="13"/>
  <c r="R454" i="13"/>
  <c r="R453" i="13"/>
  <c r="R452" i="13"/>
  <c r="R451" i="13"/>
  <c r="R450" i="13"/>
  <c r="R449" i="13"/>
  <c r="R448" i="13"/>
  <c r="R447" i="13"/>
  <c r="R446" i="13"/>
  <c r="R445" i="13"/>
  <c r="R444" i="13"/>
  <c r="R443" i="13"/>
  <c r="R442" i="13"/>
  <c r="R441" i="13"/>
  <c r="R440" i="13"/>
  <c r="R439" i="13"/>
  <c r="R438" i="13"/>
  <c r="R437" i="13"/>
  <c r="R436" i="13"/>
  <c r="R435" i="13"/>
  <c r="R434" i="13"/>
  <c r="R433" i="13"/>
  <c r="R432" i="13"/>
  <c r="R431" i="13"/>
  <c r="R430" i="13"/>
  <c r="R429" i="13"/>
  <c r="R428" i="13"/>
  <c r="R427" i="13"/>
  <c r="R426" i="13"/>
  <c r="R425" i="13"/>
  <c r="R424" i="13"/>
  <c r="R423" i="13"/>
  <c r="R422" i="13"/>
  <c r="R421" i="13"/>
  <c r="R420" i="13"/>
  <c r="R419" i="13"/>
  <c r="R418" i="13"/>
  <c r="R417" i="13"/>
  <c r="R416" i="13"/>
  <c r="R415" i="13"/>
  <c r="R414" i="13"/>
  <c r="R413" i="13"/>
  <c r="R412" i="13"/>
  <c r="R411" i="13"/>
  <c r="R410" i="13"/>
  <c r="R409" i="13"/>
  <c r="R408" i="13"/>
  <c r="R407" i="13"/>
  <c r="R406" i="13"/>
  <c r="R405" i="13"/>
  <c r="R404" i="13"/>
  <c r="R403" i="13"/>
  <c r="R402" i="13"/>
  <c r="R401" i="13"/>
  <c r="R400" i="13"/>
  <c r="R399" i="13"/>
  <c r="R398" i="13"/>
  <c r="R397" i="13"/>
  <c r="R396" i="13"/>
  <c r="R395" i="13"/>
  <c r="R394" i="13"/>
  <c r="R393" i="13"/>
  <c r="R392" i="13"/>
  <c r="R391" i="13"/>
  <c r="R390" i="13"/>
  <c r="R389" i="13"/>
  <c r="R388" i="13"/>
  <c r="R387" i="13"/>
  <c r="R386" i="13"/>
  <c r="R385" i="13"/>
  <c r="R384" i="13"/>
  <c r="R383" i="13"/>
  <c r="R382" i="13"/>
  <c r="R381" i="13"/>
  <c r="R380" i="13"/>
  <c r="R379" i="13"/>
  <c r="R378" i="13"/>
  <c r="R377" i="13"/>
  <c r="R376" i="13"/>
  <c r="R375" i="13"/>
  <c r="R374" i="13"/>
  <c r="R373" i="13"/>
  <c r="R372" i="13"/>
  <c r="R371" i="13"/>
  <c r="R370" i="13"/>
  <c r="R369" i="13"/>
  <c r="R368" i="13"/>
  <c r="R367" i="13"/>
  <c r="R366" i="13"/>
  <c r="R365" i="13"/>
  <c r="R364" i="13"/>
  <c r="R363" i="13"/>
  <c r="R362" i="13"/>
  <c r="R361" i="13"/>
  <c r="R360" i="13"/>
  <c r="R359" i="13"/>
  <c r="R358" i="13"/>
  <c r="R357" i="13"/>
  <c r="R356" i="13"/>
  <c r="R355" i="13"/>
  <c r="R354" i="13"/>
  <c r="R353" i="13"/>
  <c r="R352" i="13"/>
  <c r="R351" i="13"/>
  <c r="R350" i="13"/>
  <c r="R349" i="13"/>
  <c r="R348" i="13"/>
  <c r="R347" i="13"/>
  <c r="R346" i="13"/>
  <c r="R345" i="13"/>
  <c r="R344" i="13"/>
  <c r="R343" i="13"/>
  <c r="R342" i="13"/>
  <c r="R341" i="13"/>
  <c r="R340" i="13"/>
  <c r="R339" i="13"/>
  <c r="R338" i="13"/>
  <c r="R337" i="13"/>
  <c r="R336" i="13"/>
  <c r="R335" i="13"/>
  <c r="R334" i="13"/>
  <c r="R333" i="13"/>
  <c r="R332" i="13"/>
  <c r="R331" i="13"/>
  <c r="R330" i="13"/>
  <c r="R329" i="13"/>
  <c r="R328" i="13"/>
  <c r="R327" i="13"/>
  <c r="R326" i="13"/>
  <c r="R325" i="13"/>
  <c r="R324" i="13"/>
  <c r="R323" i="13"/>
  <c r="R322" i="13"/>
  <c r="R321" i="13"/>
  <c r="R320" i="13"/>
  <c r="R319" i="13"/>
  <c r="R318" i="13"/>
  <c r="R317" i="13"/>
  <c r="R316" i="13"/>
  <c r="R315" i="13"/>
  <c r="R314" i="13"/>
  <c r="R313" i="13"/>
  <c r="R312" i="13"/>
  <c r="R311" i="13"/>
  <c r="R310" i="13"/>
  <c r="R309" i="13"/>
  <c r="R308" i="13"/>
  <c r="R307" i="13"/>
  <c r="R306" i="13"/>
  <c r="R305" i="13"/>
  <c r="R304" i="13"/>
  <c r="R303" i="13"/>
  <c r="R302" i="13"/>
  <c r="R301" i="13"/>
  <c r="R300" i="13"/>
  <c r="R299" i="13"/>
  <c r="R298" i="13"/>
  <c r="R297" i="13"/>
  <c r="R296" i="13"/>
  <c r="R295" i="13"/>
  <c r="R294" i="13"/>
  <c r="R293" i="13"/>
  <c r="R292" i="13"/>
  <c r="R291" i="13"/>
  <c r="R290" i="13"/>
  <c r="R289" i="13"/>
  <c r="R288" i="13"/>
  <c r="R287" i="13"/>
  <c r="R286" i="13"/>
  <c r="R285" i="13"/>
  <c r="R284" i="13"/>
  <c r="R283" i="13"/>
  <c r="R282" i="13"/>
  <c r="R281" i="13"/>
  <c r="R280" i="13"/>
  <c r="R279" i="13"/>
  <c r="R278" i="13"/>
  <c r="R277" i="13"/>
  <c r="R276" i="13"/>
  <c r="R275" i="13"/>
  <c r="R274" i="13"/>
  <c r="R273" i="13"/>
  <c r="R272" i="13"/>
  <c r="R271" i="13"/>
  <c r="R270" i="13"/>
  <c r="R269" i="13"/>
  <c r="R268" i="13"/>
  <c r="R267" i="13"/>
  <c r="R266" i="13"/>
  <c r="R265" i="13"/>
  <c r="R264" i="13"/>
  <c r="R263" i="13"/>
  <c r="R262" i="13"/>
  <c r="R261" i="13"/>
  <c r="R260" i="13"/>
  <c r="R259" i="13"/>
  <c r="R258" i="13"/>
  <c r="R257" i="13"/>
  <c r="R256" i="13"/>
  <c r="R255" i="13"/>
  <c r="R254" i="13"/>
  <c r="R253" i="13"/>
  <c r="R252" i="13"/>
  <c r="R251" i="13"/>
  <c r="R250" i="13"/>
  <c r="R249" i="13"/>
  <c r="R248" i="13"/>
  <c r="R247" i="13"/>
  <c r="R246" i="13"/>
  <c r="R245" i="13"/>
  <c r="R244" i="13"/>
  <c r="R243" i="13"/>
  <c r="R242" i="13"/>
  <c r="R241" i="13"/>
  <c r="R240" i="13"/>
  <c r="R239" i="13"/>
  <c r="R238" i="13"/>
  <c r="R237" i="13"/>
  <c r="R236" i="13"/>
  <c r="R235" i="13"/>
  <c r="R234" i="13"/>
  <c r="R233" i="13"/>
  <c r="R232" i="13"/>
  <c r="R231" i="13"/>
  <c r="R230" i="13"/>
  <c r="R229" i="13"/>
  <c r="R228" i="13"/>
  <c r="R227" i="13"/>
  <c r="R226" i="13"/>
  <c r="R225" i="13"/>
  <c r="R224" i="13"/>
  <c r="R223" i="13"/>
  <c r="R222" i="13"/>
  <c r="R221" i="13"/>
  <c r="R220" i="13"/>
  <c r="R219" i="13"/>
  <c r="R218" i="13"/>
  <c r="R217" i="13"/>
  <c r="R216" i="13"/>
  <c r="R215" i="13"/>
  <c r="R214" i="13"/>
  <c r="R213" i="13"/>
  <c r="R212" i="13"/>
  <c r="R211" i="13"/>
  <c r="R210" i="13"/>
  <c r="R209" i="13"/>
  <c r="R208" i="13"/>
  <c r="R207" i="13"/>
  <c r="R206" i="13"/>
  <c r="R205" i="13"/>
  <c r="R204" i="13"/>
  <c r="R203" i="13"/>
  <c r="R202" i="13"/>
  <c r="R201" i="13"/>
  <c r="R200" i="13"/>
  <c r="R199" i="13"/>
  <c r="R198" i="13"/>
  <c r="R197" i="13"/>
  <c r="R196" i="13"/>
  <c r="R195" i="13"/>
  <c r="R194" i="13"/>
  <c r="R193" i="13"/>
  <c r="R192" i="13"/>
  <c r="R191" i="13"/>
  <c r="R190" i="13"/>
  <c r="R189" i="13"/>
  <c r="R188" i="13"/>
  <c r="R187" i="13"/>
  <c r="R186" i="13"/>
  <c r="R185" i="13"/>
  <c r="R184" i="13"/>
  <c r="R183" i="13"/>
  <c r="R182" i="13"/>
  <c r="R181" i="13"/>
  <c r="R180" i="13"/>
  <c r="R179" i="13"/>
  <c r="R178" i="13"/>
  <c r="R177" i="13"/>
  <c r="R176" i="13"/>
  <c r="R175" i="13"/>
  <c r="R174" i="13"/>
  <c r="R173" i="13"/>
  <c r="R172" i="13"/>
  <c r="R171" i="13"/>
  <c r="R170" i="13"/>
  <c r="R169" i="13"/>
  <c r="R168" i="13"/>
  <c r="R167" i="13"/>
  <c r="R166" i="13"/>
  <c r="R165" i="13"/>
  <c r="R164" i="13"/>
  <c r="R163" i="13"/>
  <c r="R162" i="13"/>
  <c r="R161" i="13"/>
  <c r="R160" i="13"/>
  <c r="R159" i="13"/>
  <c r="R158" i="13"/>
  <c r="R157" i="13"/>
  <c r="R156" i="13"/>
  <c r="R155" i="13"/>
  <c r="R154" i="13"/>
  <c r="R153" i="13"/>
  <c r="R152" i="13"/>
  <c r="R151" i="13"/>
  <c r="R150" i="13"/>
  <c r="R149" i="13"/>
  <c r="R148" i="13"/>
  <c r="R147" i="13"/>
  <c r="R146" i="13"/>
  <c r="R145" i="13"/>
  <c r="R144" i="13"/>
  <c r="R143" i="13"/>
  <c r="R142" i="13"/>
  <c r="R141" i="13"/>
  <c r="R140" i="13"/>
  <c r="R139" i="13"/>
  <c r="R138" i="13"/>
  <c r="R137" i="13"/>
  <c r="R136" i="13"/>
  <c r="R135" i="13"/>
  <c r="R134" i="13"/>
  <c r="R133" i="13"/>
  <c r="R132" i="13"/>
  <c r="R131" i="13"/>
  <c r="R130" i="13"/>
  <c r="R129" i="13"/>
  <c r="R128" i="13"/>
  <c r="R127" i="13"/>
  <c r="R126" i="13"/>
  <c r="R125" i="13"/>
  <c r="R124" i="13"/>
  <c r="R123" i="13"/>
  <c r="R122" i="13"/>
  <c r="R121" i="13"/>
  <c r="R120" i="13"/>
  <c r="R119" i="13"/>
  <c r="R118" i="13"/>
  <c r="R117" i="13"/>
  <c r="R116" i="13"/>
  <c r="R115" i="13"/>
  <c r="R114" i="13"/>
  <c r="R113" i="13"/>
  <c r="R112" i="13"/>
  <c r="R111" i="13"/>
  <c r="R110" i="13"/>
  <c r="R109" i="13"/>
  <c r="R108" i="13"/>
  <c r="R107" i="13"/>
  <c r="R106" i="13"/>
  <c r="R105" i="13"/>
  <c r="R104" i="13"/>
  <c r="R103" i="13"/>
  <c r="R102" i="13"/>
  <c r="R101" i="13"/>
  <c r="R100" i="13"/>
  <c r="R99" i="13"/>
  <c r="R98" i="13"/>
  <c r="R97" i="13"/>
  <c r="R96" i="13"/>
  <c r="R95" i="13"/>
  <c r="R94" i="13"/>
  <c r="R93" i="13"/>
  <c r="R92" i="13"/>
  <c r="R91" i="13"/>
  <c r="R90" i="13"/>
  <c r="R89" i="13"/>
  <c r="R88" i="13"/>
  <c r="R87" i="13"/>
  <c r="R86" i="13"/>
  <c r="R85" i="13"/>
  <c r="R84" i="13"/>
  <c r="R83" i="13"/>
  <c r="R82" i="13"/>
  <c r="R81" i="13"/>
  <c r="R80" i="13"/>
  <c r="R79" i="13"/>
  <c r="R78" i="13"/>
  <c r="R77" i="13"/>
  <c r="R76" i="13"/>
  <c r="R75" i="13"/>
  <c r="R74" i="13"/>
  <c r="R73" i="13"/>
  <c r="R72" i="13"/>
  <c r="R71" i="13"/>
  <c r="R70" i="13"/>
  <c r="R69" i="13"/>
  <c r="R68" i="13"/>
  <c r="R67" i="13"/>
  <c r="R66" i="13"/>
  <c r="R65" i="13"/>
  <c r="R64" i="13"/>
  <c r="R63" i="13"/>
  <c r="R62" i="13"/>
  <c r="R61" i="13"/>
  <c r="R60" i="13"/>
  <c r="R59" i="13"/>
  <c r="R58" i="13"/>
  <c r="R57" i="13"/>
  <c r="R56" i="13"/>
  <c r="R55" i="13"/>
  <c r="R54" i="13"/>
  <c r="R53" i="13"/>
  <c r="R52" i="13"/>
  <c r="R51" i="13"/>
  <c r="R50" i="13"/>
  <c r="R49" i="13"/>
  <c r="R48" i="13"/>
  <c r="R47" i="13"/>
  <c r="R46" i="13"/>
  <c r="R45" i="13"/>
  <c r="R44" i="13"/>
  <c r="R43" i="13"/>
  <c r="R42" i="13"/>
  <c r="R41" i="13"/>
  <c r="R40" i="13"/>
  <c r="R39" i="13"/>
  <c r="R38" i="13"/>
  <c r="R37" i="13"/>
  <c r="R36" i="13"/>
  <c r="R35" i="13"/>
  <c r="R34" i="13"/>
  <c r="R33" i="13"/>
  <c r="R32" i="13"/>
  <c r="R31" i="13"/>
  <c r="R30" i="13"/>
  <c r="R29" i="13"/>
  <c r="R28" i="13"/>
  <c r="R27" i="13"/>
  <c r="R26" i="13"/>
  <c r="R25" i="13"/>
  <c r="R24" i="13"/>
  <c r="R23" i="13"/>
  <c r="R22" i="13"/>
  <c r="R21" i="13"/>
  <c r="R20" i="13"/>
  <c r="R19" i="13"/>
  <c r="R18" i="13"/>
  <c r="R17" i="13"/>
  <c r="R16" i="13"/>
  <c r="R15" i="13"/>
  <c r="R14" i="13"/>
  <c r="R13" i="13"/>
  <c r="R12" i="13"/>
  <c r="R11" i="13"/>
  <c r="R10" i="13"/>
  <c r="R9" i="13"/>
  <c r="R824" i="11"/>
  <c r="R823" i="11"/>
  <c r="R822" i="11"/>
  <c r="R821" i="11"/>
  <c r="R820" i="11"/>
  <c r="R819" i="11"/>
  <c r="R818" i="11"/>
  <c r="R817" i="11"/>
  <c r="R816" i="11"/>
  <c r="R815" i="11"/>
  <c r="R814" i="11"/>
  <c r="R813" i="11"/>
  <c r="R812" i="11"/>
  <c r="R811" i="11"/>
  <c r="R810" i="11"/>
  <c r="R809" i="11"/>
  <c r="R808" i="11"/>
  <c r="R807" i="11"/>
  <c r="R806" i="11"/>
  <c r="R805" i="11"/>
  <c r="R804" i="11"/>
  <c r="R803" i="11"/>
  <c r="R802" i="11"/>
  <c r="R801" i="11"/>
  <c r="R800" i="11"/>
  <c r="R799" i="11"/>
  <c r="R798" i="11"/>
  <c r="R797" i="11"/>
  <c r="R796" i="11"/>
  <c r="R795" i="11"/>
  <c r="R794" i="11"/>
  <c r="R793" i="11"/>
  <c r="R792" i="11"/>
  <c r="R791" i="11"/>
  <c r="R790" i="11"/>
  <c r="R789" i="11"/>
  <c r="R788" i="11"/>
  <c r="R787" i="11"/>
  <c r="R786" i="11"/>
  <c r="R785" i="11"/>
  <c r="R784" i="11"/>
  <c r="R783" i="11"/>
  <c r="R782" i="11"/>
  <c r="R781" i="11"/>
  <c r="R780" i="11"/>
  <c r="R779" i="11"/>
  <c r="R778" i="11"/>
  <c r="R777" i="11"/>
  <c r="R776" i="11"/>
  <c r="R775" i="11"/>
  <c r="R774" i="11"/>
  <c r="R773" i="11"/>
  <c r="R772" i="11"/>
  <c r="R771" i="11"/>
  <c r="R770" i="11"/>
  <c r="R769" i="11"/>
  <c r="R768" i="11"/>
  <c r="R767" i="11"/>
  <c r="R766" i="11"/>
  <c r="R765" i="11"/>
  <c r="R764" i="11"/>
  <c r="R763" i="11"/>
  <c r="R762" i="11"/>
  <c r="R761" i="11"/>
  <c r="R760" i="11"/>
  <c r="R759" i="11"/>
  <c r="R758" i="11"/>
  <c r="R757" i="11"/>
  <c r="R756" i="11"/>
  <c r="R755" i="11"/>
  <c r="R754" i="11"/>
  <c r="R753" i="11"/>
  <c r="R752" i="11"/>
  <c r="R751" i="11"/>
  <c r="R750" i="11"/>
  <c r="R749" i="11"/>
  <c r="R748" i="11"/>
  <c r="R747" i="11"/>
  <c r="R746" i="11"/>
  <c r="R745" i="11"/>
  <c r="R744" i="11"/>
  <c r="R743" i="11"/>
  <c r="R742" i="11"/>
  <c r="R741" i="11"/>
  <c r="R740" i="11"/>
  <c r="R739" i="11"/>
  <c r="R738" i="11"/>
  <c r="R737" i="11"/>
  <c r="R736" i="11"/>
  <c r="R735" i="11"/>
  <c r="R734" i="11"/>
  <c r="R733" i="11"/>
  <c r="R732" i="11"/>
  <c r="R731" i="11"/>
  <c r="R730" i="11"/>
  <c r="R729" i="11"/>
  <c r="R728" i="11"/>
  <c r="R727" i="11"/>
  <c r="R726" i="11"/>
  <c r="R725" i="11"/>
  <c r="R724" i="11"/>
  <c r="R723" i="11"/>
  <c r="R722" i="11"/>
  <c r="R721" i="11"/>
  <c r="R720" i="11"/>
  <c r="R719" i="11"/>
  <c r="R718" i="11"/>
  <c r="R717" i="11"/>
  <c r="R716" i="11"/>
  <c r="R715" i="11"/>
  <c r="R714" i="11"/>
  <c r="R713" i="11"/>
  <c r="R712" i="11"/>
  <c r="R711" i="11"/>
  <c r="R710" i="11"/>
  <c r="R709" i="11"/>
  <c r="R708" i="11"/>
  <c r="R707" i="11"/>
  <c r="R706" i="11"/>
  <c r="R705" i="11"/>
  <c r="R704" i="11"/>
  <c r="R703" i="11"/>
  <c r="R702" i="11"/>
  <c r="R701" i="11"/>
  <c r="R700" i="11"/>
  <c r="R699" i="11"/>
  <c r="R698" i="11"/>
  <c r="R697" i="11"/>
  <c r="R696" i="11"/>
  <c r="R695" i="11"/>
  <c r="R694" i="11"/>
  <c r="R693" i="11"/>
  <c r="R692" i="11"/>
  <c r="R691" i="11"/>
  <c r="R690" i="11"/>
  <c r="R689" i="11"/>
  <c r="R688" i="11"/>
  <c r="R687" i="11"/>
  <c r="R686" i="11"/>
  <c r="R685" i="11"/>
  <c r="R684" i="11"/>
  <c r="R683" i="11"/>
  <c r="R682" i="11"/>
  <c r="R681" i="11"/>
  <c r="R680" i="11"/>
  <c r="R679" i="11"/>
  <c r="R678" i="11"/>
  <c r="R677" i="11"/>
  <c r="R676" i="11"/>
  <c r="R675" i="11"/>
  <c r="R674" i="11"/>
  <c r="R673" i="11"/>
  <c r="R672" i="11"/>
  <c r="R671" i="11"/>
  <c r="R670" i="11"/>
  <c r="R669" i="11"/>
  <c r="R668" i="11"/>
  <c r="R667" i="11"/>
  <c r="R666" i="11"/>
  <c r="R665" i="11"/>
  <c r="R664" i="11"/>
  <c r="R663" i="11"/>
  <c r="R662" i="11"/>
  <c r="R661" i="11"/>
  <c r="R660" i="11"/>
  <c r="R659" i="11"/>
  <c r="R658" i="11"/>
  <c r="R657" i="11"/>
  <c r="R656" i="11"/>
  <c r="R655" i="11"/>
  <c r="R654" i="11"/>
  <c r="R653" i="11"/>
  <c r="R652" i="11"/>
  <c r="R651" i="11"/>
  <c r="R650" i="11"/>
  <c r="R649" i="11"/>
  <c r="R648" i="11"/>
  <c r="R647" i="11"/>
  <c r="R646" i="11"/>
  <c r="R645" i="11"/>
  <c r="R644" i="11"/>
  <c r="R643" i="11"/>
  <c r="R642" i="11"/>
  <c r="R641" i="11"/>
  <c r="R640" i="11"/>
  <c r="R639" i="11"/>
  <c r="R638" i="11"/>
  <c r="R637" i="11"/>
  <c r="R636" i="11"/>
  <c r="R635" i="11"/>
  <c r="R634" i="11"/>
  <c r="R633" i="11"/>
  <c r="R632" i="11"/>
  <c r="R631" i="11"/>
  <c r="R630" i="11"/>
  <c r="R629" i="11"/>
  <c r="R628" i="11"/>
  <c r="R627" i="11"/>
  <c r="R626" i="11"/>
  <c r="R625" i="11"/>
  <c r="R624" i="11"/>
  <c r="R623" i="11"/>
  <c r="R622" i="11"/>
  <c r="R621" i="11"/>
  <c r="R620" i="11"/>
  <c r="R619" i="11"/>
  <c r="R618" i="11"/>
  <c r="R617" i="11"/>
  <c r="R616" i="11"/>
  <c r="R615" i="11"/>
  <c r="R614" i="11"/>
  <c r="R613" i="11"/>
  <c r="R612" i="11"/>
  <c r="R611" i="11"/>
  <c r="R610" i="11"/>
  <c r="R609" i="11"/>
  <c r="R608" i="11"/>
  <c r="R607" i="11"/>
  <c r="R606" i="11"/>
  <c r="R605" i="11"/>
  <c r="R604" i="11"/>
  <c r="R603" i="11"/>
  <c r="R602" i="11"/>
  <c r="R601" i="11"/>
  <c r="R600" i="11"/>
  <c r="R599" i="11"/>
  <c r="R598" i="11"/>
  <c r="R597" i="11"/>
  <c r="R596" i="11"/>
  <c r="R595" i="11"/>
  <c r="R594" i="11"/>
  <c r="R593" i="11"/>
  <c r="R592" i="11"/>
  <c r="R591" i="11"/>
  <c r="R590" i="11"/>
  <c r="R589" i="11"/>
  <c r="R588" i="11"/>
  <c r="R587" i="11"/>
  <c r="R586" i="11"/>
  <c r="R585" i="11"/>
  <c r="R584" i="11"/>
  <c r="R583" i="11"/>
  <c r="R582" i="11"/>
  <c r="R581" i="11"/>
  <c r="R580" i="11"/>
  <c r="R579" i="11"/>
  <c r="R578" i="11"/>
  <c r="R577" i="11"/>
  <c r="R576" i="11"/>
  <c r="R575" i="11"/>
  <c r="R574" i="11"/>
  <c r="R573" i="11"/>
  <c r="R572" i="11"/>
  <c r="R571" i="11"/>
  <c r="R570" i="11"/>
  <c r="R569" i="11"/>
  <c r="R568" i="11"/>
  <c r="R567" i="11"/>
  <c r="R566" i="11"/>
  <c r="R565" i="11"/>
  <c r="R564" i="11"/>
  <c r="R563" i="11"/>
  <c r="R562" i="11"/>
  <c r="R561" i="11"/>
  <c r="R560" i="11"/>
  <c r="R559" i="11"/>
  <c r="R558" i="11"/>
  <c r="R557" i="11"/>
  <c r="R556" i="11"/>
  <c r="R555" i="11"/>
  <c r="R554" i="11"/>
  <c r="R553" i="11"/>
  <c r="R552" i="11"/>
  <c r="R551" i="11"/>
  <c r="R550" i="11"/>
  <c r="R549" i="11"/>
  <c r="R548" i="11"/>
  <c r="R547" i="11"/>
  <c r="R546" i="11"/>
  <c r="R545" i="11"/>
  <c r="R544" i="11"/>
  <c r="R543" i="11"/>
  <c r="R542" i="11"/>
  <c r="R541" i="11"/>
  <c r="R540" i="11"/>
  <c r="R539" i="11"/>
  <c r="R538" i="11"/>
  <c r="R537" i="11"/>
  <c r="R536" i="11"/>
  <c r="R535" i="11"/>
  <c r="R534" i="11"/>
  <c r="R533" i="11"/>
  <c r="R532" i="11"/>
  <c r="R531" i="11"/>
  <c r="R530" i="11"/>
  <c r="R529" i="11"/>
  <c r="R528" i="11"/>
  <c r="R527" i="11"/>
  <c r="R526" i="11"/>
  <c r="R525" i="11"/>
  <c r="R524" i="11"/>
  <c r="R523" i="11"/>
  <c r="R522" i="11"/>
  <c r="R521" i="11"/>
  <c r="R520" i="11"/>
  <c r="R519" i="11"/>
  <c r="R518" i="11"/>
  <c r="R517" i="11"/>
  <c r="R516" i="11"/>
  <c r="R515" i="11"/>
  <c r="R514" i="11"/>
  <c r="R513" i="11"/>
  <c r="R512" i="11"/>
  <c r="R511" i="11"/>
  <c r="R510" i="11"/>
  <c r="R509" i="11"/>
  <c r="R508" i="11"/>
  <c r="R507" i="11"/>
  <c r="R506" i="11"/>
  <c r="R505" i="11"/>
  <c r="R504" i="11"/>
  <c r="R503" i="11"/>
  <c r="R502" i="11"/>
  <c r="R501" i="11"/>
  <c r="R500" i="11"/>
  <c r="R499" i="11"/>
  <c r="R498" i="11"/>
  <c r="R497" i="11"/>
  <c r="R496" i="11"/>
  <c r="R495" i="11"/>
  <c r="R494" i="11"/>
  <c r="R493" i="11"/>
  <c r="R492" i="11"/>
  <c r="R491" i="11"/>
  <c r="R490" i="11"/>
  <c r="R489" i="11"/>
  <c r="R488" i="11"/>
  <c r="R487" i="11"/>
  <c r="R486" i="11"/>
  <c r="R485" i="11"/>
  <c r="R484" i="11"/>
  <c r="R483" i="11"/>
  <c r="R482" i="11"/>
  <c r="R481" i="11"/>
  <c r="R480" i="11"/>
  <c r="R479" i="11"/>
  <c r="R478" i="11"/>
  <c r="R477" i="11"/>
  <c r="R476" i="11"/>
  <c r="R475" i="11"/>
  <c r="R474" i="11"/>
  <c r="R473" i="11"/>
  <c r="R472" i="11"/>
  <c r="R471" i="11"/>
  <c r="R470" i="11"/>
  <c r="R469" i="11"/>
  <c r="R468" i="11"/>
  <c r="R467" i="11"/>
  <c r="R466" i="11"/>
  <c r="R465" i="11"/>
  <c r="R464" i="11"/>
  <c r="R463" i="11"/>
  <c r="R462" i="11"/>
  <c r="R461" i="11"/>
  <c r="R460" i="11"/>
  <c r="R459" i="11"/>
  <c r="R458" i="11"/>
  <c r="R457" i="11"/>
  <c r="R456" i="11"/>
  <c r="R455" i="11"/>
  <c r="R454" i="11"/>
  <c r="R453" i="11"/>
  <c r="R452" i="11"/>
  <c r="R451" i="11"/>
  <c r="R450" i="11"/>
  <c r="R449" i="11"/>
  <c r="R448" i="11"/>
  <c r="R447" i="11"/>
  <c r="R446" i="11"/>
  <c r="R445" i="11"/>
  <c r="R444" i="11"/>
  <c r="R443" i="11"/>
  <c r="R442" i="11"/>
  <c r="R441" i="11"/>
  <c r="R440" i="11"/>
  <c r="R439" i="11"/>
  <c r="R438" i="11"/>
  <c r="R437" i="11"/>
  <c r="R436" i="11"/>
  <c r="R435" i="11"/>
  <c r="R434" i="11"/>
  <c r="R433" i="11"/>
  <c r="R432" i="11"/>
  <c r="R431" i="11"/>
  <c r="R430" i="11"/>
  <c r="R429" i="11"/>
  <c r="R428" i="11"/>
  <c r="R427" i="11"/>
  <c r="R426" i="11"/>
  <c r="R425" i="11"/>
  <c r="R424" i="11"/>
  <c r="R423" i="11"/>
  <c r="R422" i="11"/>
  <c r="R421" i="11"/>
  <c r="R420" i="11"/>
  <c r="R419" i="11"/>
  <c r="R418" i="11"/>
  <c r="R417" i="11"/>
  <c r="R416" i="11"/>
  <c r="R415" i="11"/>
  <c r="R414" i="11"/>
  <c r="R413" i="11"/>
  <c r="R412" i="11"/>
  <c r="R411" i="11"/>
  <c r="R410" i="11"/>
  <c r="R409" i="11"/>
  <c r="R408" i="11"/>
  <c r="R407" i="11"/>
  <c r="R406" i="11"/>
  <c r="R405" i="11"/>
  <c r="R404" i="11"/>
  <c r="R403" i="11"/>
  <c r="R402" i="11"/>
  <c r="R401" i="11"/>
  <c r="R400" i="11"/>
  <c r="R399" i="11"/>
  <c r="R398" i="11"/>
  <c r="R397" i="11"/>
  <c r="R396" i="11"/>
  <c r="R395" i="11"/>
  <c r="R394" i="11"/>
  <c r="R393" i="11"/>
  <c r="R392" i="11"/>
  <c r="R391" i="11"/>
  <c r="R390" i="11"/>
  <c r="R389" i="11"/>
  <c r="R388" i="11"/>
  <c r="R387" i="11"/>
  <c r="R386" i="11"/>
  <c r="R385" i="11"/>
  <c r="R384" i="11"/>
  <c r="R383" i="11"/>
  <c r="R382" i="11"/>
  <c r="R381" i="11"/>
  <c r="R380" i="11"/>
  <c r="R379" i="11"/>
  <c r="R378" i="11"/>
  <c r="R377" i="11"/>
  <c r="R376" i="11"/>
  <c r="R375" i="11"/>
  <c r="R374" i="11"/>
  <c r="R373" i="11"/>
  <c r="R372" i="11"/>
  <c r="R371" i="11"/>
  <c r="R370" i="11"/>
  <c r="R369" i="11"/>
  <c r="R368" i="11"/>
  <c r="R367" i="11"/>
  <c r="R366" i="11"/>
  <c r="R365" i="11"/>
  <c r="R364" i="11"/>
  <c r="R363" i="11"/>
  <c r="R362" i="11"/>
  <c r="R361" i="11"/>
  <c r="R360" i="11"/>
  <c r="R359" i="11"/>
  <c r="R358" i="11"/>
  <c r="R357" i="11"/>
  <c r="R356" i="11"/>
  <c r="R355" i="11"/>
  <c r="R354" i="11"/>
  <c r="R353" i="11"/>
  <c r="R352" i="11"/>
  <c r="R351" i="11"/>
  <c r="R350" i="11"/>
  <c r="R349" i="11"/>
  <c r="R348" i="11"/>
  <c r="R347" i="11"/>
  <c r="R346" i="11"/>
  <c r="R345" i="11"/>
  <c r="R344" i="11"/>
  <c r="R343" i="11"/>
  <c r="R342" i="11"/>
  <c r="R341" i="11"/>
  <c r="R340" i="11"/>
  <c r="R339" i="11"/>
  <c r="R338" i="11"/>
  <c r="R337" i="11"/>
  <c r="R336" i="11"/>
  <c r="R335" i="11"/>
  <c r="R334" i="11"/>
  <c r="R333" i="11"/>
  <c r="R332" i="11"/>
  <c r="R331" i="11"/>
  <c r="R330" i="11"/>
  <c r="R329" i="11"/>
  <c r="R328" i="11"/>
  <c r="R327" i="11"/>
  <c r="R326" i="11"/>
  <c r="R325" i="11"/>
  <c r="R324" i="11"/>
  <c r="R323" i="11"/>
  <c r="R322" i="11"/>
  <c r="R321" i="11"/>
  <c r="R320" i="11"/>
  <c r="R319" i="11"/>
  <c r="R318" i="11"/>
  <c r="R317" i="11"/>
  <c r="R316" i="11"/>
  <c r="R315" i="11"/>
  <c r="R314" i="11"/>
  <c r="R313" i="11"/>
  <c r="R312" i="11"/>
  <c r="R311" i="11"/>
  <c r="R310" i="11"/>
  <c r="R309" i="11"/>
  <c r="R308" i="11"/>
  <c r="R307" i="11"/>
  <c r="R306" i="11"/>
  <c r="R305" i="11"/>
  <c r="R304" i="11"/>
  <c r="R303" i="11"/>
  <c r="R302" i="11"/>
  <c r="R301" i="11"/>
  <c r="R300" i="11"/>
  <c r="R299" i="11"/>
  <c r="R298" i="11"/>
  <c r="R297" i="11"/>
  <c r="R296" i="11"/>
  <c r="R295" i="11"/>
  <c r="R294" i="11"/>
  <c r="R293" i="11"/>
  <c r="R292" i="11"/>
  <c r="R291" i="11"/>
  <c r="R290" i="11"/>
  <c r="R289" i="11"/>
  <c r="R288" i="11"/>
  <c r="R287" i="11"/>
  <c r="R286" i="11"/>
  <c r="R285" i="11"/>
  <c r="R284" i="11"/>
  <c r="R283" i="11"/>
  <c r="R282" i="11"/>
  <c r="R281" i="11"/>
  <c r="R280" i="11"/>
  <c r="R279" i="11"/>
  <c r="R278" i="11"/>
  <c r="R277" i="11"/>
  <c r="R276" i="11"/>
  <c r="R275" i="11"/>
  <c r="R274" i="11"/>
  <c r="R273" i="11"/>
  <c r="R272" i="11"/>
  <c r="R271" i="11"/>
  <c r="R270" i="11"/>
  <c r="R269" i="11"/>
  <c r="R268" i="11"/>
  <c r="R267" i="11"/>
  <c r="R266" i="11"/>
  <c r="R265" i="11"/>
  <c r="R264" i="11"/>
  <c r="R263" i="11"/>
  <c r="R262" i="11"/>
  <c r="R261" i="11"/>
  <c r="R260" i="11"/>
  <c r="R259" i="11"/>
  <c r="R258" i="11"/>
  <c r="R257" i="11"/>
  <c r="R256" i="11"/>
  <c r="R255" i="11"/>
  <c r="R254" i="11"/>
  <c r="R253" i="11"/>
  <c r="R252" i="11"/>
  <c r="R251" i="11"/>
  <c r="R250" i="11"/>
  <c r="R249" i="11"/>
  <c r="R248" i="11"/>
  <c r="R247" i="11"/>
  <c r="R246" i="11"/>
  <c r="R245" i="11"/>
  <c r="R244" i="11"/>
  <c r="R243" i="11"/>
  <c r="R242" i="11"/>
  <c r="R241" i="11"/>
  <c r="R240" i="11"/>
  <c r="R239" i="11"/>
  <c r="R238" i="11"/>
  <c r="R237" i="11"/>
  <c r="R236" i="11"/>
  <c r="R235" i="11"/>
  <c r="R234" i="11"/>
  <c r="R233" i="11"/>
  <c r="R232" i="11"/>
  <c r="R231" i="11"/>
  <c r="R230" i="11"/>
  <c r="R229" i="11"/>
  <c r="R228" i="11"/>
  <c r="R227" i="11"/>
  <c r="R226" i="11"/>
  <c r="R225" i="11"/>
  <c r="R224" i="11"/>
  <c r="R223" i="11"/>
  <c r="R222" i="11"/>
  <c r="R221" i="11"/>
  <c r="R220" i="11"/>
  <c r="R219" i="11"/>
  <c r="R218" i="11"/>
  <c r="R217" i="11"/>
  <c r="R216" i="11"/>
  <c r="R215" i="11"/>
  <c r="R214" i="11"/>
  <c r="R213" i="11"/>
  <c r="R212" i="11"/>
  <c r="R211" i="11"/>
  <c r="R210" i="11"/>
  <c r="R209" i="11"/>
  <c r="R208" i="11"/>
  <c r="R207" i="11"/>
  <c r="R206" i="11"/>
  <c r="R205" i="11"/>
  <c r="R204" i="11"/>
  <c r="R203" i="11"/>
  <c r="R202" i="11"/>
  <c r="R201" i="11"/>
  <c r="R200" i="11"/>
  <c r="R199" i="11"/>
  <c r="R198" i="11"/>
  <c r="R197" i="11"/>
  <c r="R196" i="11"/>
  <c r="R195" i="11"/>
  <c r="R194" i="11"/>
  <c r="R193" i="11"/>
  <c r="R192" i="11"/>
  <c r="R191" i="11"/>
  <c r="R190" i="11"/>
  <c r="R189" i="11"/>
  <c r="R188" i="11"/>
  <c r="R187" i="11"/>
  <c r="R186" i="11"/>
  <c r="R185" i="11"/>
  <c r="R184" i="11"/>
  <c r="R183" i="11"/>
  <c r="R182" i="11"/>
  <c r="R181" i="11"/>
  <c r="R180" i="11"/>
  <c r="R179" i="11"/>
  <c r="R178" i="11"/>
  <c r="R177" i="11"/>
  <c r="R176" i="11"/>
  <c r="R175" i="11"/>
  <c r="R174" i="11"/>
  <c r="R173" i="11"/>
  <c r="R172" i="11"/>
  <c r="R171" i="11"/>
  <c r="R170" i="11"/>
  <c r="R169" i="11"/>
  <c r="R168" i="11"/>
  <c r="R167" i="11"/>
  <c r="R166" i="11"/>
  <c r="R165" i="11"/>
  <c r="R164" i="11"/>
  <c r="R163" i="11"/>
  <c r="R162" i="11"/>
  <c r="R161" i="11"/>
  <c r="R160" i="11"/>
  <c r="R159" i="11"/>
  <c r="R158" i="11"/>
  <c r="R157" i="11"/>
  <c r="R156" i="11"/>
  <c r="R155" i="11"/>
  <c r="R154" i="11"/>
  <c r="R153" i="11"/>
  <c r="R152" i="11"/>
  <c r="R151" i="11"/>
  <c r="R150" i="11"/>
  <c r="R149" i="11"/>
  <c r="R148" i="11"/>
  <c r="R147" i="11"/>
  <c r="R146" i="11"/>
  <c r="R145" i="11"/>
  <c r="R144" i="11"/>
  <c r="R143" i="11"/>
  <c r="R142" i="11"/>
  <c r="R141" i="11"/>
  <c r="R140" i="11"/>
  <c r="R139" i="11"/>
  <c r="R138" i="11"/>
  <c r="R137" i="11"/>
  <c r="R136" i="11"/>
  <c r="R135" i="11"/>
  <c r="R134" i="11"/>
  <c r="R133" i="11"/>
  <c r="R132" i="11"/>
  <c r="R131" i="11"/>
  <c r="R130" i="11"/>
  <c r="R129" i="11"/>
  <c r="R128" i="11"/>
  <c r="R127" i="11"/>
  <c r="R126" i="11"/>
  <c r="R125" i="11"/>
  <c r="R124" i="11"/>
  <c r="R123" i="11"/>
  <c r="R122" i="11"/>
  <c r="R121" i="11"/>
  <c r="R120" i="11"/>
  <c r="R119" i="11"/>
  <c r="R118" i="11"/>
  <c r="R117" i="11"/>
  <c r="R116" i="11"/>
  <c r="R115" i="11"/>
  <c r="R114" i="11"/>
  <c r="R113" i="11"/>
  <c r="R112" i="11"/>
  <c r="R111" i="11"/>
  <c r="R110" i="11"/>
  <c r="R109" i="11"/>
  <c r="R108" i="11"/>
  <c r="R107" i="11"/>
  <c r="R106" i="11"/>
  <c r="R105" i="11"/>
  <c r="R104" i="11"/>
  <c r="R103" i="11"/>
  <c r="R102" i="11"/>
  <c r="R101" i="11"/>
  <c r="R100" i="11"/>
  <c r="R99" i="11"/>
  <c r="R98" i="11"/>
  <c r="R97" i="11"/>
  <c r="R96" i="11"/>
  <c r="R95" i="11"/>
  <c r="R94" i="11"/>
  <c r="R93" i="11"/>
  <c r="R92" i="11"/>
  <c r="R91" i="11"/>
  <c r="R90" i="11"/>
  <c r="R89" i="11"/>
  <c r="R88" i="11"/>
  <c r="R87" i="11"/>
  <c r="R86" i="11"/>
  <c r="R85" i="11"/>
  <c r="R84" i="11"/>
  <c r="R83" i="11"/>
  <c r="R82" i="11"/>
  <c r="R81" i="11"/>
  <c r="R80" i="11"/>
  <c r="R79" i="11"/>
  <c r="R78" i="11"/>
  <c r="R77" i="11"/>
  <c r="R76" i="11"/>
  <c r="R75" i="11"/>
  <c r="R74" i="11"/>
  <c r="R73" i="11"/>
  <c r="R72" i="11"/>
  <c r="R71" i="11"/>
  <c r="R70" i="11"/>
  <c r="R69" i="11"/>
  <c r="R68" i="11"/>
  <c r="R67" i="11"/>
  <c r="R66" i="11"/>
  <c r="R65" i="11"/>
  <c r="R64" i="11"/>
  <c r="R63" i="11"/>
  <c r="R62" i="11"/>
  <c r="R61" i="11"/>
  <c r="R60" i="11"/>
  <c r="R59" i="11"/>
  <c r="R58" i="11"/>
  <c r="R57" i="11"/>
  <c r="R56" i="11"/>
  <c r="R55" i="11"/>
  <c r="R54" i="11"/>
  <c r="R53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7" i="11"/>
  <c r="R36" i="11"/>
  <c r="R35" i="11"/>
  <c r="R34" i="11"/>
  <c r="R33" i="11"/>
  <c r="R32" i="11"/>
  <c r="R31" i="11"/>
  <c r="R30" i="11"/>
  <c r="R29" i="11"/>
  <c r="R28" i="11"/>
  <c r="R27" i="11"/>
  <c r="R26" i="11"/>
  <c r="R25" i="11"/>
  <c r="R24" i="11"/>
  <c r="R23" i="11"/>
  <c r="R22" i="11"/>
  <c r="R21" i="11"/>
  <c r="R20" i="11"/>
  <c r="R19" i="11"/>
  <c r="R18" i="11"/>
  <c r="R17" i="11"/>
  <c r="R16" i="11"/>
  <c r="R15" i="11"/>
  <c r="R14" i="11"/>
  <c r="R13" i="11"/>
  <c r="R12" i="11"/>
  <c r="R11" i="11"/>
  <c r="R10" i="11"/>
  <c r="R9" i="11"/>
  <c r="S824" i="10"/>
  <c r="R824" i="10"/>
  <c r="S823" i="10"/>
  <c r="R823" i="10"/>
  <c r="S822" i="10"/>
  <c r="R822" i="10"/>
  <c r="S821" i="10"/>
  <c r="R821" i="10"/>
  <c r="S820" i="10"/>
  <c r="R820" i="10"/>
  <c r="S819" i="10"/>
  <c r="R819" i="10"/>
  <c r="S818" i="10"/>
  <c r="R818" i="10"/>
  <c r="S817" i="10"/>
  <c r="R817" i="10"/>
  <c r="S816" i="10"/>
  <c r="R816" i="10"/>
  <c r="S815" i="10"/>
  <c r="R815" i="10"/>
  <c r="S814" i="10"/>
  <c r="R814" i="10"/>
  <c r="S813" i="10"/>
  <c r="R813" i="10"/>
  <c r="S812" i="10"/>
  <c r="R812" i="10"/>
  <c r="S811" i="10"/>
  <c r="R811" i="10"/>
  <c r="S810" i="10"/>
  <c r="R810" i="10"/>
  <c r="S809" i="10"/>
  <c r="R809" i="10"/>
  <c r="S808" i="10"/>
  <c r="R808" i="10"/>
  <c r="S807" i="10"/>
  <c r="R807" i="10"/>
  <c r="S806" i="10"/>
  <c r="R806" i="10"/>
  <c r="S805" i="10"/>
  <c r="R805" i="10"/>
  <c r="S804" i="10"/>
  <c r="R804" i="10"/>
  <c r="S803" i="10"/>
  <c r="R803" i="10"/>
  <c r="S802" i="10"/>
  <c r="R802" i="10"/>
  <c r="S801" i="10"/>
  <c r="R801" i="10"/>
  <c r="S800" i="10"/>
  <c r="R800" i="10"/>
  <c r="S799" i="10"/>
  <c r="R799" i="10"/>
  <c r="S798" i="10"/>
  <c r="R798" i="10"/>
  <c r="S797" i="10"/>
  <c r="R797" i="10"/>
  <c r="S796" i="10"/>
  <c r="R796" i="10"/>
  <c r="S795" i="10"/>
  <c r="R795" i="10"/>
  <c r="S794" i="10"/>
  <c r="R794" i="10"/>
  <c r="S793" i="10"/>
  <c r="R793" i="10"/>
  <c r="S792" i="10"/>
  <c r="R792" i="10"/>
  <c r="S791" i="10"/>
  <c r="R791" i="10"/>
  <c r="S790" i="10"/>
  <c r="R790" i="10"/>
  <c r="S789" i="10"/>
  <c r="R789" i="10"/>
  <c r="S788" i="10"/>
  <c r="R788" i="10"/>
  <c r="S787" i="10"/>
  <c r="R787" i="10"/>
  <c r="S786" i="10"/>
  <c r="R786" i="10"/>
  <c r="S785" i="10"/>
  <c r="R785" i="10"/>
  <c r="S784" i="10"/>
  <c r="R784" i="10"/>
  <c r="S783" i="10"/>
  <c r="R783" i="10"/>
  <c r="S782" i="10"/>
  <c r="R782" i="10"/>
  <c r="S781" i="10"/>
  <c r="R781" i="10"/>
  <c r="S780" i="10"/>
  <c r="R780" i="10"/>
  <c r="S779" i="10"/>
  <c r="R779" i="10"/>
  <c r="S778" i="10"/>
  <c r="R778" i="10"/>
  <c r="S777" i="10"/>
  <c r="R777" i="10"/>
  <c r="S776" i="10"/>
  <c r="R776" i="10"/>
  <c r="S775" i="10"/>
  <c r="R775" i="10"/>
  <c r="S774" i="10"/>
  <c r="R774" i="10"/>
  <c r="S773" i="10"/>
  <c r="R773" i="10"/>
  <c r="S772" i="10"/>
  <c r="R772" i="10"/>
  <c r="S771" i="10"/>
  <c r="R771" i="10"/>
  <c r="S770" i="10"/>
  <c r="R770" i="10"/>
  <c r="S769" i="10"/>
  <c r="R769" i="10"/>
  <c r="S768" i="10"/>
  <c r="R768" i="10"/>
  <c r="S767" i="10"/>
  <c r="R767" i="10"/>
  <c r="S766" i="10"/>
  <c r="R766" i="10"/>
  <c r="S765" i="10"/>
  <c r="R765" i="10"/>
  <c r="S764" i="10"/>
  <c r="R764" i="10"/>
  <c r="S763" i="10"/>
  <c r="R763" i="10"/>
  <c r="S762" i="10"/>
  <c r="R762" i="10"/>
  <c r="S761" i="10"/>
  <c r="R761" i="10"/>
  <c r="S760" i="10"/>
  <c r="R760" i="10"/>
  <c r="S759" i="10"/>
  <c r="R759" i="10"/>
  <c r="S758" i="10"/>
  <c r="R758" i="10"/>
  <c r="S757" i="10"/>
  <c r="R757" i="10"/>
  <c r="S756" i="10"/>
  <c r="R756" i="10"/>
  <c r="S755" i="10"/>
  <c r="R755" i="10"/>
  <c r="S754" i="10"/>
  <c r="R754" i="10"/>
  <c r="S753" i="10"/>
  <c r="R753" i="10"/>
  <c r="S752" i="10"/>
  <c r="R752" i="10"/>
  <c r="S751" i="10"/>
  <c r="R751" i="10"/>
  <c r="S750" i="10"/>
  <c r="R750" i="10"/>
  <c r="S749" i="10"/>
  <c r="R749" i="10"/>
  <c r="S748" i="10"/>
  <c r="R748" i="10"/>
  <c r="S747" i="10"/>
  <c r="R747" i="10"/>
  <c r="S746" i="10"/>
  <c r="R746" i="10"/>
  <c r="S745" i="10"/>
  <c r="R745" i="10"/>
  <c r="S744" i="10"/>
  <c r="R744" i="10"/>
  <c r="S743" i="10"/>
  <c r="R743" i="10"/>
  <c r="S742" i="10"/>
  <c r="R742" i="10"/>
  <c r="S741" i="10"/>
  <c r="R741" i="10"/>
  <c r="S740" i="10"/>
  <c r="R740" i="10"/>
  <c r="S739" i="10"/>
  <c r="R739" i="10"/>
  <c r="S738" i="10"/>
  <c r="R738" i="10"/>
  <c r="S737" i="10"/>
  <c r="R737" i="10"/>
  <c r="S736" i="10"/>
  <c r="R736" i="10"/>
  <c r="S735" i="10"/>
  <c r="R735" i="10"/>
  <c r="S734" i="10"/>
  <c r="R734" i="10"/>
  <c r="S733" i="10"/>
  <c r="R733" i="10"/>
  <c r="S732" i="10"/>
  <c r="R732" i="10"/>
  <c r="S731" i="10"/>
  <c r="R731" i="10"/>
  <c r="S730" i="10"/>
  <c r="R730" i="10"/>
  <c r="S729" i="10"/>
  <c r="R729" i="10"/>
  <c r="S728" i="10"/>
  <c r="R728" i="10"/>
  <c r="S727" i="10"/>
  <c r="R727" i="10"/>
  <c r="S726" i="10"/>
  <c r="R726" i="10"/>
  <c r="S725" i="10"/>
  <c r="R725" i="10"/>
  <c r="S724" i="10"/>
  <c r="R724" i="10"/>
  <c r="S723" i="10"/>
  <c r="R723" i="10"/>
  <c r="S722" i="10"/>
  <c r="R722" i="10"/>
  <c r="S721" i="10"/>
  <c r="R721" i="10"/>
  <c r="S720" i="10"/>
  <c r="R720" i="10"/>
  <c r="S719" i="10"/>
  <c r="R719" i="10"/>
  <c r="S718" i="10"/>
  <c r="R718" i="10"/>
  <c r="S717" i="10"/>
  <c r="R717" i="10"/>
  <c r="S716" i="10"/>
  <c r="R716" i="10"/>
  <c r="S715" i="10"/>
  <c r="R715" i="10"/>
  <c r="S714" i="10"/>
  <c r="R714" i="10"/>
  <c r="S713" i="10"/>
  <c r="R713" i="10"/>
  <c r="S712" i="10"/>
  <c r="R712" i="10"/>
  <c r="S711" i="10"/>
  <c r="R711" i="10"/>
  <c r="S710" i="10"/>
  <c r="R710" i="10"/>
  <c r="S709" i="10"/>
  <c r="R709" i="10"/>
  <c r="S708" i="10"/>
  <c r="R708" i="10"/>
  <c r="S707" i="10"/>
  <c r="R707" i="10"/>
  <c r="S706" i="10"/>
  <c r="R706" i="10"/>
  <c r="S705" i="10"/>
  <c r="R705" i="10"/>
  <c r="S704" i="10"/>
  <c r="R704" i="10"/>
  <c r="S703" i="10"/>
  <c r="R703" i="10"/>
  <c r="S702" i="10"/>
  <c r="R702" i="10"/>
  <c r="S701" i="10"/>
  <c r="R701" i="10"/>
  <c r="S700" i="10"/>
  <c r="R700" i="10"/>
  <c r="S699" i="10"/>
  <c r="R699" i="10"/>
  <c r="S698" i="10"/>
  <c r="R698" i="10"/>
  <c r="S697" i="10"/>
  <c r="R697" i="10"/>
  <c r="S696" i="10"/>
  <c r="R696" i="10"/>
  <c r="S695" i="10"/>
  <c r="R695" i="10"/>
  <c r="S694" i="10"/>
  <c r="R694" i="10"/>
  <c r="S693" i="10"/>
  <c r="R693" i="10"/>
  <c r="S692" i="10"/>
  <c r="R692" i="10"/>
  <c r="S691" i="10"/>
  <c r="R691" i="10"/>
  <c r="S690" i="10"/>
  <c r="R690" i="10"/>
  <c r="S689" i="10"/>
  <c r="R689" i="10"/>
  <c r="S688" i="10"/>
  <c r="R688" i="10"/>
  <c r="S687" i="10"/>
  <c r="R687" i="10"/>
  <c r="S686" i="10"/>
  <c r="R686" i="10"/>
  <c r="S685" i="10"/>
  <c r="R685" i="10"/>
  <c r="S684" i="10"/>
  <c r="R684" i="10"/>
  <c r="S683" i="10"/>
  <c r="R683" i="10"/>
  <c r="S682" i="10"/>
  <c r="R682" i="10"/>
  <c r="S681" i="10"/>
  <c r="R681" i="10"/>
  <c r="S680" i="10"/>
  <c r="R680" i="10"/>
  <c r="S679" i="10"/>
  <c r="R679" i="10"/>
  <c r="S678" i="10"/>
  <c r="R678" i="10"/>
  <c r="S677" i="10"/>
  <c r="R677" i="10"/>
  <c r="S676" i="10"/>
  <c r="R676" i="10"/>
  <c r="S675" i="10"/>
  <c r="R675" i="10"/>
  <c r="S674" i="10"/>
  <c r="R674" i="10"/>
  <c r="S673" i="10"/>
  <c r="R673" i="10"/>
  <c r="S672" i="10"/>
  <c r="R672" i="10"/>
  <c r="S671" i="10"/>
  <c r="R671" i="10"/>
  <c r="S670" i="10"/>
  <c r="R670" i="10"/>
  <c r="S669" i="10"/>
  <c r="R669" i="10"/>
  <c r="S668" i="10"/>
  <c r="R668" i="10"/>
  <c r="S667" i="10"/>
  <c r="R667" i="10"/>
  <c r="S666" i="10"/>
  <c r="R666" i="10"/>
  <c r="S665" i="10"/>
  <c r="R665" i="10"/>
  <c r="S664" i="10"/>
  <c r="R664" i="10"/>
  <c r="S663" i="10"/>
  <c r="R663" i="10"/>
  <c r="S662" i="10"/>
  <c r="R662" i="10"/>
  <c r="S661" i="10"/>
  <c r="R661" i="10"/>
  <c r="S660" i="10"/>
  <c r="R660" i="10"/>
  <c r="S659" i="10"/>
  <c r="R659" i="10"/>
  <c r="S658" i="10"/>
  <c r="R658" i="10"/>
  <c r="S657" i="10"/>
  <c r="R657" i="10"/>
  <c r="S656" i="10"/>
  <c r="R656" i="10"/>
  <c r="S655" i="10"/>
  <c r="R655" i="10"/>
  <c r="S654" i="10"/>
  <c r="R654" i="10"/>
  <c r="S653" i="10"/>
  <c r="R653" i="10"/>
  <c r="S652" i="10"/>
  <c r="R652" i="10"/>
  <c r="S651" i="10"/>
  <c r="R651" i="10"/>
  <c r="S650" i="10"/>
  <c r="R650" i="10"/>
  <c r="S649" i="10"/>
  <c r="R649" i="10"/>
  <c r="S648" i="10"/>
  <c r="R648" i="10"/>
  <c r="S647" i="10"/>
  <c r="R647" i="10"/>
  <c r="S646" i="10"/>
  <c r="R646" i="10"/>
  <c r="S645" i="10"/>
  <c r="R645" i="10"/>
  <c r="S644" i="10"/>
  <c r="R644" i="10"/>
  <c r="S643" i="10"/>
  <c r="R643" i="10"/>
  <c r="S642" i="10"/>
  <c r="R642" i="10"/>
  <c r="S641" i="10"/>
  <c r="R641" i="10"/>
  <c r="S640" i="10"/>
  <c r="R640" i="10"/>
  <c r="S639" i="10"/>
  <c r="R639" i="10"/>
  <c r="S638" i="10"/>
  <c r="R638" i="10"/>
  <c r="S637" i="10"/>
  <c r="R637" i="10"/>
  <c r="S636" i="10"/>
  <c r="R636" i="10"/>
  <c r="S635" i="10"/>
  <c r="R635" i="10"/>
  <c r="S634" i="10"/>
  <c r="R634" i="10"/>
  <c r="S633" i="10"/>
  <c r="R633" i="10"/>
  <c r="S632" i="10"/>
  <c r="R632" i="10"/>
  <c r="S631" i="10"/>
  <c r="R631" i="10"/>
  <c r="S630" i="10"/>
  <c r="R630" i="10"/>
  <c r="S629" i="10"/>
  <c r="R629" i="10"/>
  <c r="S628" i="10"/>
  <c r="R628" i="10"/>
  <c r="S627" i="10"/>
  <c r="R627" i="10"/>
  <c r="S626" i="10"/>
  <c r="R626" i="10"/>
  <c r="S625" i="10"/>
  <c r="R625" i="10"/>
  <c r="S624" i="10"/>
  <c r="R624" i="10"/>
  <c r="S623" i="10"/>
  <c r="R623" i="10"/>
  <c r="S622" i="10"/>
  <c r="R622" i="10"/>
  <c r="S621" i="10"/>
  <c r="R621" i="10"/>
  <c r="S620" i="10"/>
  <c r="R620" i="10"/>
  <c r="S619" i="10"/>
  <c r="R619" i="10"/>
  <c r="S618" i="10"/>
  <c r="R618" i="10"/>
  <c r="S617" i="10"/>
  <c r="R617" i="10"/>
  <c r="S616" i="10"/>
  <c r="R616" i="10"/>
  <c r="S615" i="10"/>
  <c r="R615" i="10"/>
  <c r="S614" i="10"/>
  <c r="R614" i="10"/>
  <c r="S613" i="10"/>
  <c r="R613" i="10"/>
  <c r="S612" i="10"/>
  <c r="R612" i="10"/>
  <c r="S611" i="10"/>
  <c r="R611" i="10"/>
  <c r="S610" i="10"/>
  <c r="R610" i="10"/>
  <c r="S609" i="10"/>
  <c r="R609" i="10"/>
  <c r="S608" i="10"/>
  <c r="R608" i="10"/>
  <c r="S607" i="10"/>
  <c r="R607" i="10"/>
  <c r="S606" i="10"/>
  <c r="R606" i="10"/>
  <c r="S605" i="10"/>
  <c r="R605" i="10"/>
  <c r="S604" i="10"/>
  <c r="R604" i="10"/>
  <c r="S603" i="10"/>
  <c r="R603" i="10"/>
  <c r="S602" i="10"/>
  <c r="R602" i="10"/>
  <c r="S601" i="10"/>
  <c r="R601" i="10"/>
  <c r="S600" i="10"/>
  <c r="R600" i="10"/>
  <c r="S599" i="10"/>
  <c r="R599" i="10"/>
  <c r="S598" i="10"/>
  <c r="R598" i="10"/>
  <c r="S597" i="10"/>
  <c r="R597" i="10"/>
  <c r="S596" i="10"/>
  <c r="R596" i="10"/>
  <c r="S595" i="10"/>
  <c r="R595" i="10"/>
  <c r="S594" i="10"/>
  <c r="R594" i="10"/>
  <c r="S593" i="10"/>
  <c r="R593" i="10"/>
  <c r="S592" i="10"/>
  <c r="R592" i="10"/>
  <c r="S591" i="10"/>
  <c r="R591" i="10"/>
  <c r="S590" i="10"/>
  <c r="R590" i="10"/>
  <c r="S589" i="10"/>
  <c r="R589" i="10"/>
  <c r="S588" i="10"/>
  <c r="R588" i="10"/>
  <c r="S587" i="10"/>
  <c r="R587" i="10"/>
  <c r="S586" i="10"/>
  <c r="R586" i="10"/>
  <c r="S585" i="10"/>
  <c r="R585" i="10"/>
  <c r="S584" i="10"/>
  <c r="R584" i="10"/>
  <c r="S583" i="10"/>
  <c r="R583" i="10"/>
  <c r="S582" i="10"/>
  <c r="R582" i="10"/>
  <c r="S581" i="10"/>
  <c r="R581" i="10"/>
  <c r="S580" i="10"/>
  <c r="R580" i="10"/>
  <c r="S579" i="10"/>
  <c r="R579" i="10"/>
  <c r="S578" i="10"/>
  <c r="R578" i="10"/>
  <c r="S577" i="10"/>
  <c r="R577" i="10"/>
  <c r="S576" i="10"/>
  <c r="R576" i="10"/>
  <c r="S575" i="10"/>
  <c r="R575" i="10"/>
  <c r="S574" i="10"/>
  <c r="R574" i="10"/>
  <c r="S573" i="10"/>
  <c r="R573" i="10"/>
  <c r="S572" i="10"/>
  <c r="R572" i="10"/>
  <c r="S571" i="10"/>
  <c r="R571" i="10"/>
  <c r="S570" i="10"/>
  <c r="R570" i="10"/>
  <c r="S569" i="10"/>
  <c r="R569" i="10"/>
  <c r="S568" i="10"/>
  <c r="R568" i="10"/>
  <c r="S567" i="10"/>
  <c r="R567" i="10"/>
  <c r="S566" i="10"/>
  <c r="R566" i="10"/>
  <c r="S565" i="10"/>
  <c r="R565" i="10"/>
  <c r="S564" i="10"/>
  <c r="R564" i="10"/>
  <c r="S563" i="10"/>
  <c r="R563" i="10"/>
  <c r="S562" i="10"/>
  <c r="R562" i="10"/>
  <c r="S561" i="10"/>
  <c r="R561" i="10"/>
  <c r="S560" i="10"/>
  <c r="R560" i="10"/>
  <c r="S559" i="10"/>
  <c r="R559" i="10"/>
  <c r="S558" i="10"/>
  <c r="R558" i="10"/>
  <c r="S557" i="10"/>
  <c r="R557" i="10"/>
  <c r="S556" i="10"/>
  <c r="R556" i="10"/>
  <c r="S555" i="10"/>
  <c r="R555" i="10"/>
  <c r="S554" i="10"/>
  <c r="R554" i="10"/>
  <c r="S553" i="10"/>
  <c r="R553" i="10"/>
  <c r="S552" i="10"/>
  <c r="R552" i="10"/>
  <c r="S551" i="10"/>
  <c r="R551" i="10"/>
  <c r="S550" i="10"/>
  <c r="R550" i="10"/>
  <c r="S549" i="10"/>
  <c r="R549" i="10"/>
  <c r="S548" i="10"/>
  <c r="R548" i="10"/>
  <c r="S547" i="10"/>
  <c r="R547" i="10"/>
  <c r="S546" i="10"/>
  <c r="R546" i="10"/>
  <c r="S545" i="10"/>
  <c r="R545" i="10"/>
  <c r="S544" i="10"/>
  <c r="R544" i="10"/>
  <c r="S543" i="10"/>
  <c r="R543" i="10"/>
  <c r="S542" i="10"/>
  <c r="R542" i="10"/>
  <c r="S541" i="10"/>
  <c r="R541" i="10"/>
  <c r="S540" i="10"/>
  <c r="R540" i="10"/>
  <c r="S539" i="10"/>
  <c r="R539" i="10"/>
  <c r="S538" i="10"/>
  <c r="R538" i="10"/>
  <c r="S537" i="10"/>
  <c r="R537" i="10"/>
  <c r="S536" i="10"/>
  <c r="R536" i="10"/>
  <c r="S535" i="10"/>
  <c r="R535" i="10"/>
  <c r="S534" i="10"/>
  <c r="R534" i="10"/>
  <c r="S533" i="10"/>
  <c r="R533" i="10"/>
  <c r="S532" i="10"/>
  <c r="R532" i="10"/>
  <c r="S531" i="10"/>
  <c r="R531" i="10"/>
  <c r="S530" i="10"/>
  <c r="R530" i="10"/>
  <c r="S529" i="10"/>
  <c r="R529" i="10"/>
  <c r="S528" i="10"/>
  <c r="R528" i="10"/>
  <c r="S527" i="10"/>
  <c r="R527" i="10"/>
  <c r="S526" i="10"/>
  <c r="R526" i="10"/>
  <c r="S525" i="10"/>
  <c r="R525" i="10"/>
  <c r="S524" i="10"/>
  <c r="R524" i="10"/>
  <c r="S523" i="10"/>
  <c r="R523" i="10"/>
  <c r="S522" i="10"/>
  <c r="R522" i="10"/>
  <c r="S521" i="10"/>
  <c r="R521" i="10"/>
  <c r="S520" i="10"/>
  <c r="R520" i="10"/>
  <c r="S519" i="10"/>
  <c r="R519" i="10"/>
  <c r="S518" i="10"/>
  <c r="R518" i="10"/>
  <c r="S517" i="10"/>
  <c r="R517" i="10"/>
  <c r="S516" i="10"/>
  <c r="R516" i="10"/>
  <c r="S515" i="10"/>
  <c r="R515" i="10"/>
  <c r="S514" i="10"/>
  <c r="R514" i="10"/>
  <c r="S513" i="10"/>
  <c r="R513" i="10"/>
  <c r="S512" i="10"/>
  <c r="R512" i="10"/>
  <c r="S511" i="10"/>
  <c r="R511" i="10"/>
  <c r="S510" i="10"/>
  <c r="R510" i="10"/>
  <c r="S509" i="10"/>
  <c r="R509" i="10"/>
  <c r="S508" i="10"/>
  <c r="R508" i="10"/>
  <c r="S507" i="10"/>
  <c r="R507" i="10"/>
  <c r="S506" i="10"/>
  <c r="R506" i="10"/>
  <c r="S505" i="10"/>
  <c r="R505" i="10"/>
  <c r="S504" i="10"/>
  <c r="R504" i="10"/>
  <c r="S503" i="10"/>
  <c r="R503" i="10"/>
  <c r="S502" i="10"/>
  <c r="R502" i="10"/>
  <c r="S501" i="10"/>
  <c r="R501" i="10"/>
  <c r="S500" i="10"/>
  <c r="R500" i="10"/>
  <c r="S499" i="10"/>
  <c r="R499" i="10"/>
  <c r="S498" i="10"/>
  <c r="R498" i="10"/>
  <c r="S497" i="10"/>
  <c r="R497" i="10"/>
  <c r="S496" i="10"/>
  <c r="R496" i="10"/>
  <c r="S495" i="10"/>
  <c r="R495" i="10"/>
  <c r="S494" i="10"/>
  <c r="R494" i="10"/>
  <c r="S493" i="10"/>
  <c r="R493" i="10"/>
  <c r="S492" i="10"/>
  <c r="R492" i="10"/>
  <c r="S491" i="10"/>
  <c r="R491" i="10"/>
  <c r="S490" i="10"/>
  <c r="R490" i="10"/>
  <c r="S489" i="10"/>
  <c r="R489" i="10"/>
  <c r="S488" i="10"/>
  <c r="R488" i="10"/>
  <c r="S487" i="10"/>
  <c r="R487" i="10"/>
  <c r="S486" i="10"/>
  <c r="R486" i="10"/>
  <c r="S485" i="10"/>
  <c r="R485" i="10"/>
  <c r="S484" i="10"/>
  <c r="R484" i="10"/>
  <c r="S483" i="10"/>
  <c r="R483" i="10"/>
  <c r="S482" i="10"/>
  <c r="R482" i="10"/>
  <c r="S481" i="10"/>
  <c r="R481" i="10"/>
  <c r="S480" i="10"/>
  <c r="R480" i="10"/>
  <c r="S479" i="10"/>
  <c r="R479" i="10"/>
  <c r="S478" i="10"/>
  <c r="R478" i="10"/>
  <c r="S477" i="10"/>
  <c r="R477" i="10"/>
  <c r="S476" i="10"/>
  <c r="R476" i="10"/>
  <c r="S475" i="10"/>
  <c r="R475" i="10"/>
  <c r="S474" i="10"/>
  <c r="R474" i="10"/>
  <c r="S473" i="10"/>
  <c r="R473" i="10"/>
  <c r="S472" i="10"/>
  <c r="R472" i="10"/>
  <c r="S471" i="10"/>
  <c r="R471" i="10"/>
  <c r="S470" i="10"/>
  <c r="R470" i="10"/>
  <c r="S469" i="10"/>
  <c r="R469" i="10"/>
  <c r="S468" i="10"/>
  <c r="R468" i="10"/>
  <c r="S467" i="10"/>
  <c r="R467" i="10"/>
  <c r="S466" i="10"/>
  <c r="R466" i="10"/>
  <c r="S465" i="10"/>
  <c r="R465" i="10"/>
  <c r="S464" i="10"/>
  <c r="R464" i="10"/>
  <c r="S463" i="10"/>
  <c r="R463" i="10"/>
  <c r="S462" i="10"/>
  <c r="R462" i="10"/>
  <c r="S461" i="10"/>
  <c r="R461" i="10"/>
  <c r="S460" i="10"/>
  <c r="R460" i="10"/>
  <c r="S459" i="10"/>
  <c r="R459" i="10"/>
  <c r="S458" i="10"/>
  <c r="R458" i="10"/>
  <c r="S457" i="10"/>
  <c r="R457" i="10"/>
  <c r="S456" i="10"/>
  <c r="R456" i="10"/>
  <c r="S455" i="10"/>
  <c r="R455" i="10"/>
  <c r="S454" i="10"/>
  <c r="R454" i="10"/>
  <c r="S453" i="10"/>
  <c r="R453" i="10"/>
  <c r="S452" i="10"/>
  <c r="R452" i="10"/>
  <c r="S451" i="10"/>
  <c r="R451" i="10"/>
  <c r="S450" i="10"/>
  <c r="R450" i="10"/>
  <c r="S449" i="10"/>
  <c r="R449" i="10"/>
  <c r="S448" i="10"/>
  <c r="R448" i="10"/>
  <c r="S447" i="10"/>
  <c r="R447" i="10"/>
  <c r="S446" i="10"/>
  <c r="R446" i="10"/>
  <c r="S445" i="10"/>
  <c r="R445" i="10"/>
  <c r="S444" i="10"/>
  <c r="R444" i="10"/>
  <c r="S443" i="10"/>
  <c r="R443" i="10"/>
  <c r="S442" i="10"/>
  <c r="R442" i="10"/>
  <c r="S441" i="10"/>
  <c r="R441" i="10"/>
  <c r="S440" i="10"/>
  <c r="R440" i="10"/>
  <c r="S439" i="10"/>
  <c r="R439" i="10"/>
  <c r="S438" i="10"/>
  <c r="R438" i="10"/>
  <c r="S437" i="10"/>
  <c r="R437" i="10"/>
  <c r="S436" i="10"/>
  <c r="R436" i="10"/>
  <c r="S435" i="10"/>
  <c r="R435" i="10"/>
  <c r="S434" i="10"/>
  <c r="R434" i="10"/>
  <c r="S433" i="10"/>
  <c r="R433" i="10"/>
  <c r="S432" i="10"/>
  <c r="R432" i="10"/>
  <c r="S431" i="10"/>
  <c r="R431" i="10"/>
  <c r="S430" i="10"/>
  <c r="R430" i="10"/>
  <c r="S429" i="10"/>
  <c r="R429" i="10"/>
  <c r="S428" i="10"/>
  <c r="R428" i="10"/>
  <c r="S427" i="10"/>
  <c r="R427" i="10"/>
  <c r="S426" i="10"/>
  <c r="R426" i="10"/>
  <c r="S425" i="10"/>
  <c r="R425" i="10"/>
  <c r="S424" i="10"/>
  <c r="R424" i="10"/>
  <c r="S423" i="10"/>
  <c r="R423" i="10"/>
  <c r="S422" i="10"/>
  <c r="R422" i="10"/>
  <c r="S421" i="10"/>
  <c r="R421" i="10"/>
  <c r="S420" i="10"/>
  <c r="R420" i="10"/>
  <c r="S419" i="10"/>
  <c r="R419" i="10"/>
  <c r="S418" i="10"/>
  <c r="R418" i="10"/>
  <c r="S417" i="10"/>
  <c r="R417" i="10"/>
  <c r="S416" i="10"/>
  <c r="R416" i="10"/>
  <c r="S415" i="10"/>
  <c r="R415" i="10"/>
  <c r="S414" i="10"/>
  <c r="R414" i="10"/>
  <c r="S413" i="10"/>
  <c r="R413" i="10"/>
  <c r="S412" i="10"/>
  <c r="R412" i="10"/>
  <c r="S411" i="10"/>
  <c r="R411" i="10"/>
  <c r="S410" i="10"/>
  <c r="R410" i="10"/>
  <c r="S409" i="10"/>
  <c r="R409" i="10"/>
  <c r="S408" i="10"/>
  <c r="R408" i="10"/>
  <c r="S407" i="10"/>
  <c r="R407" i="10"/>
  <c r="S406" i="10"/>
  <c r="R406" i="10"/>
  <c r="S405" i="10"/>
  <c r="R405" i="10"/>
  <c r="S404" i="10"/>
  <c r="R404" i="10"/>
  <c r="S403" i="10"/>
  <c r="R403" i="10"/>
  <c r="S402" i="10"/>
  <c r="R402" i="10"/>
  <c r="S401" i="10"/>
  <c r="R401" i="10"/>
  <c r="S400" i="10"/>
  <c r="R400" i="10"/>
  <c r="S399" i="10"/>
  <c r="R399" i="10"/>
  <c r="S398" i="10"/>
  <c r="R398" i="10"/>
  <c r="S397" i="10"/>
  <c r="R397" i="10"/>
  <c r="S396" i="10"/>
  <c r="R396" i="10"/>
  <c r="S395" i="10"/>
  <c r="R395" i="10"/>
  <c r="S394" i="10"/>
  <c r="R394" i="10"/>
  <c r="S393" i="10"/>
  <c r="R393" i="10"/>
  <c r="S392" i="10"/>
  <c r="R392" i="10"/>
  <c r="S391" i="10"/>
  <c r="R391" i="10"/>
  <c r="S390" i="10"/>
  <c r="R390" i="10"/>
  <c r="S389" i="10"/>
  <c r="R389" i="10"/>
  <c r="S388" i="10"/>
  <c r="R388" i="10"/>
  <c r="S387" i="10"/>
  <c r="R387" i="10"/>
  <c r="S386" i="10"/>
  <c r="R386" i="10"/>
  <c r="S385" i="10"/>
  <c r="R385" i="10"/>
  <c r="S384" i="10"/>
  <c r="R384" i="10"/>
  <c r="S383" i="10"/>
  <c r="R383" i="10"/>
  <c r="S382" i="10"/>
  <c r="R382" i="10"/>
  <c r="S381" i="10"/>
  <c r="R381" i="10"/>
  <c r="S380" i="10"/>
  <c r="R380" i="10"/>
  <c r="S379" i="10"/>
  <c r="R379" i="10"/>
  <c r="S378" i="10"/>
  <c r="R378" i="10"/>
  <c r="S377" i="10"/>
  <c r="R377" i="10"/>
  <c r="S376" i="10"/>
  <c r="R376" i="10"/>
  <c r="S375" i="10"/>
  <c r="R375" i="10"/>
  <c r="S374" i="10"/>
  <c r="R374" i="10"/>
  <c r="S373" i="10"/>
  <c r="R373" i="10"/>
  <c r="S372" i="10"/>
  <c r="R372" i="10"/>
  <c r="S371" i="10"/>
  <c r="R371" i="10"/>
  <c r="S370" i="10"/>
  <c r="R370" i="10"/>
  <c r="S369" i="10"/>
  <c r="R369" i="10"/>
  <c r="S368" i="10"/>
  <c r="R368" i="10"/>
  <c r="S367" i="10"/>
  <c r="R367" i="10"/>
  <c r="S366" i="10"/>
  <c r="R366" i="10"/>
  <c r="S365" i="10"/>
  <c r="R365" i="10"/>
  <c r="S364" i="10"/>
  <c r="R364" i="10"/>
  <c r="S363" i="10"/>
  <c r="R363" i="10"/>
  <c r="S362" i="10"/>
  <c r="R362" i="10"/>
  <c r="S361" i="10"/>
  <c r="R361" i="10"/>
  <c r="S360" i="10"/>
  <c r="R360" i="10"/>
  <c r="S359" i="10"/>
  <c r="R359" i="10"/>
  <c r="S358" i="10"/>
  <c r="R358" i="10"/>
  <c r="S357" i="10"/>
  <c r="R357" i="10"/>
  <c r="S356" i="10"/>
  <c r="R356" i="10"/>
  <c r="S355" i="10"/>
  <c r="R355" i="10"/>
  <c r="S354" i="10"/>
  <c r="R354" i="10"/>
  <c r="S353" i="10"/>
  <c r="R353" i="10"/>
  <c r="S352" i="10"/>
  <c r="R352" i="10"/>
  <c r="S351" i="10"/>
  <c r="R351" i="10"/>
  <c r="S350" i="10"/>
  <c r="R350" i="10"/>
  <c r="S349" i="10"/>
  <c r="R349" i="10"/>
  <c r="S348" i="10"/>
  <c r="R348" i="10"/>
  <c r="S347" i="10"/>
  <c r="R347" i="10"/>
  <c r="S346" i="10"/>
  <c r="R346" i="10"/>
  <c r="S345" i="10"/>
  <c r="R345" i="10"/>
  <c r="S344" i="10"/>
  <c r="R344" i="10"/>
  <c r="S343" i="10"/>
  <c r="R343" i="10"/>
  <c r="S342" i="10"/>
  <c r="R342" i="10"/>
  <c r="S341" i="10"/>
  <c r="R341" i="10"/>
  <c r="S340" i="10"/>
  <c r="R340" i="10"/>
  <c r="S339" i="10"/>
  <c r="R339" i="10"/>
  <c r="S338" i="10"/>
  <c r="R338" i="10"/>
  <c r="S337" i="10"/>
  <c r="R337" i="10"/>
  <c r="S336" i="10"/>
  <c r="R336" i="10"/>
  <c r="S335" i="10"/>
  <c r="R335" i="10"/>
  <c r="S334" i="10"/>
  <c r="R334" i="10"/>
  <c r="S333" i="10"/>
  <c r="R333" i="10"/>
  <c r="S332" i="10"/>
  <c r="R332" i="10"/>
  <c r="S331" i="10"/>
  <c r="R331" i="10"/>
  <c r="S330" i="10"/>
  <c r="R330" i="10"/>
  <c r="S329" i="10"/>
  <c r="R329" i="10"/>
  <c r="S328" i="10"/>
  <c r="R328" i="10"/>
  <c r="S327" i="10"/>
  <c r="R327" i="10"/>
  <c r="S326" i="10"/>
  <c r="R326" i="10"/>
  <c r="S325" i="10"/>
  <c r="R325" i="10"/>
  <c r="S324" i="10"/>
  <c r="R324" i="10"/>
  <c r="S323" i="10"/>
  <c r="R323" i="10"/>
  <c r="S322" i="10"/>
  <c r="R322" i="10"/>
  <c r="S321" i="10"/>
  <c r="R321" i="10"/>
  <c r="S320" i="10"/>
  <c r="R320" i="10"/>
  <c r="S319" i="10"/>
  <c r="R319" i="10"/>
  <c r="S318" i="10"/>
  <c r="R318" i="10"/>
  <c r="S317" i="10"/>
  <c r="R317" i="10"/>
  <c r="S316" i="10"/>
  <c r="R316" i="10"/>
  <c r="S315" i="10"/>
  <c r="R315" i="10"/>
  <c r="S314" i="10"/>
  <c r="R314" i="10"/>
  <c r="S313" i="10"/>
  <c r="R313" i="10"/>
  <c r="S312" i="10"/>
  <c r="R312" i="10"/>
  <c r="S311" i="10"/>
  <c r="R311" i="10"/>
  <c r="S310" i="10"/>
  <c r="R310" i="10"/>
  <c r="S309" i="10"/>
  <c r="R309" i="10"/>
  <c r="S308" i="10"/>
  <c r="R308" i="10"/>
  <c r="S307" i="10"/>
  <c r="R307" i="10"/>
  <c r="S306" i="10"/>
  <c r="R306" i="10"/>
  <c r="S305" i="10"/>
  <c r="R305" i="10"/>
  <c r="S304" i="10"/>
  <c r="R304" i="10"/>
  <c r="S303" i="10"/>
  <c r="R303" i="10"/>
  <c r="S302" i="10"/>
  <c r="R302" i="10"/>
  <c r="S301" i="10"/>
  <c r="R301" i="10"/>
  <c r="S300" i="10"/>
  <c r="R300" i="10"/>
  <c r="S299" i="10"/>
  <c r="R299" i="10"/>
  <c r="S298" i="10"/>
  <c r="R298" i="10"/>
  <c r="S297" i="10"/>
  <c r="R297" i="10"/>
  <c r="S296" i="10"/>
  <c r="R296" i="10"/>
  <c r="S295" i="10"/>
  <c r="R295" i="10"/>
  <c r="S294" i="10"/>
  <c r="R294" i="10"/>
  <c r="S293" i="10"/>
  <c r="R293" i="10"/>
  <c r="S292" i="10"/>
  <c r="R292" i="10"/>
  <c r="S291" i="10"/>
  <c r="R291" i="10"/>
  <c r="S290" i="10"/>
  <c r="R290" i="10"/>
  <c r="S289" i="10"/>
  <c r="R289" i="10"/>
  <c r="S288" i="10"/>
  <c r="R288" i="10"/>
  <c r="S287" i="10"/>
  <c r="R287" i="10"/>
  <c r="S286" i="10"/>
  <c r="R286" i="10"/>
  <c r="S285" i="10"/>
  <c r="R285" i="10"/>
  <c r="S284" i="10"/>
  <c r="R284" i="10"/>
  <c r="S283" i="10"/>
  <c r="R283" i="10"/>
  <c r="S282" i="10"/>
  <c r="R282" i="10"/>
  <c r="S281" i="10"/>
  <c r="R281" i="10"/>
  <c r="S280" i="10"/>
  <c r="R280" i="10"/>
  <c r="S279" i="10"/>
  <c r="R279" i="10"/>
  <c r="S278" i="10"/>
  <c r="R278" i="10"/>
  <c r="S277" i="10"/>
  <c r="R277" i="10"/>
  <c r="S276" i="10"/>
  <c r="R276" i="10"/>
  <c r="S275" i="10"/>
  <c r="R275" i="10"/>
  <c r="S274" i="10"/>
  <c r="R274" i="10"/>
  <c r="S273" i="10"/>
  <c r="R273" i="10"/>
  <c r="S272" i="10"/>
  <c r="R272" i="10"/>
  <c r="S271" i="10"/>
  <c r="R271" i="10"/>
  <c r="S270" i="10"/>
  <c r="R270" i="10"/>
  <c r="S269" i="10"/>
  <c r="R269" i="10"/>
  <c r="S268" i="10"/>
  <c r="R268" i="10"/>
  <c r="S267" i="10"/>
  <c r="R267" i="10"/>
  <c r="S266" i="10"/>
  <c r="R266" i="10"/>
  <c r="S265" i="10"/>
  <c r="R265" i="10"/>
  <c r="S264" i="10"/>
  <c r="R264" i="10"/>
  <c r="S263" i="10"/>
  <c r="R263" i="10"/>
  <c r="S262" i="10"/>
  <c r="R262" i="10"/>
  <c r="S261" i="10"/>
  <c r="R261" i="10"/>
  <c r="S260" i="10"/>
  <c r="R260" i="10"/>
  <c r="S259" i="10"/>
  <c r="R259" i="10"/>
  <c r="S258" i="10"/>
  <c r="R258" i="10"/>
  <c r="S257" i="10"/>
  <c r="R257" i="10"/>
  <c r="S256" i="10"/>
  <c r="R256" i="10"/>
  <c r="S255" i="10"/>
  <c r="R255" i="10"/>
  <c r="S254" i="10"/>
  <c r="R254" i="10"/>
  <c r="S253" i="10"/>
  <c r="R253" i="10"/>
  <c r="S252" i="10"/>
  <c r="R252" i="10"/>
  <c r="S251" i="10"/>
  <c r="R251" i="10"/>
  <c r="S250" i="10"/>
  <c r="R250" i="10"/>
  <c r="S249" i="10"/>
  <c r="R249" i="10"/>
  <c r="S248" i="10"/>
  <c r="R248" i="10"/>
  <c r="S247" i="10"/>
  <c r="R247" i="10"/>
  <c r="S246" i="10"/>
  <c r="R246" i="10"/>
  <c r="S245" i="10"/>
  <c r="R245" i="10"/>
  <c r="S244" i="10"/>
  <c r="R244" i="10"/>
  <c r="S243" i="10"/>
  <c r="R243" i="10"/>
  <c r="S242" i="10"/>
  <c r="R242" i="10"/>
  <c r="S241" i="10"/>
  <c r="R241" i="10"/>
  <c r="S240" i="10"/>
  <c r="R240" i="10"/>
  <c r="S239" i="10"/>
  <c r="R239" i="10"/>
  <c r="S238" i="10"/>
  <c r="R238" i="10"/>
  <c r="S237" i="10"/>
  <c r="R237" i="10"/>
  <c r="S236" i="10"/>
  <c r="R236" i="10"/>
  <c r="S235" i="10"/>
  <c r="R235" i="10"/>
  <c r="S234" i="10"/>
  <c r="R234" i="10"/>
  <c r="S233" i="10"/>
  <c r="R233" i="10"/>
  <c r="S232" i="10"/>
  <c r="R232" i="10"/>
  <c r="S231" i="10"/>
  <c r="R231" i="10"/>
  <c r="S230" i="10"/>
  <c r="R230" i="10"/>
  <c r="S229" i="10"/>
  <c r="R229" i="10"/>
  <c r="S228" i="10"/>
  <c r="R228" i="10"/>
  <c r="S227" i="10"/>
  <c r="R227" i="10"/>
  <c r="S226" i="10"/>
  <c r="R226" i="10"/>
  <c r="S225" i="10"/>
  <c r="R225" i="10"/>
  <c r="S224" i="10"/>
  <c r="R224" i="10"/>
  <c r="S223" i="10"/>
  <c r="R223" i="10"/>
  <c r="S222" i="10"/>
  <c r="R222" i="10"/>
  <c r="S221" i="10"/>
  <c r="R221" i="10"/>
  <c r="S220" i="10"/>
  <c r="R220" i="10"/>
  <c r="S219" i="10"/>
  <c r="R219" i="10"/>
  <c r="S218" i="10"/>
  <c r="R218" i="10"/>
  <c r="S217" i="10"/>
  <c r="R217" i="10"/>
  <c r="S216" i="10"/>
  <c r="R216" i="10"/>
  <c r="S215" i="10"/>
  <c r="R215" i="10"/>
  <c r="S214" i="10"/>
  <c r="R214" i="10"/>
  <c r="S213" i="10"/>
  <c r="R213" i="10"/>
  <c r="S212" i="10"/>
  <c r="R212" i="10"/>
  <c r="S211" i="10"/>
  <c r="R211" i="10"/>
  <c r="S210" i="10"/>
  <c r="R210" i="10"/>
  <c r="S209" i="10"/>
  <c r="R209" i="10"/>
  <c r="S208" i="10"/>
  <c r="R208" i="10"/>
  <c r="S207" i="10"/>
  <c r="R207" i="10"/>
  <c r="S206" i="10"/>
  <c r="R206" i="10"/>
  <c r="S205" i="10"/>
  <c r="R205" i="10"/>
  <c r="S204" i="10"/>
  <c r="R204" i="10"/>
  <c r="S203" i="10"/>
  <c r="R203" i="10"/>
  <c r="S202" i="10"/>
  <c r="R202" i="10"/>
  <c r="S201" i="10"/>
  <c r="R201" i="10"/>
  <c r="S200" i="10"/>
  <c r="R200" i="10"/>
  <c r="S199" i="10"/>
  <c r="R199" i="10"/>
  <c r="S198" i="10"/>
  <c r="R198" i="10"/>
  <c r="S197" i="10"/>
  <c r="R197" i="10"/>
  <c r="S196" i="10"/>
  <c r="R196" i="10"/>
  <c r="S195" i="10"/>
  <c r="R195" i="10"/>
  <c r="S194" i="10"/>
  <c r="R194" i="10"/>
  <c r="S193" i="10"/>
  <c r="R193" i="10"/>
  <c r="S192" i="10"/>
  <c r="R192" i="10"/>
  <c r="S191" i="10"/>
  <c r="R191" i="10"/>
  <c r="S190" i="10"/>
  <c r="R190" i="10"/>
  <c r="S189" i="10"/>
  <c r="R189" i="10"/>
  <c r="S188" i="10"/>
  <c r="R188" i="10"/>
  <c r="S187" i="10"/>
  <c r="R187" i="10"/>
  <c r="S186" i="10"/>
  <c r="R186" i="10"/>
  <c r="S185" i="10"/>
  <c r="R185" i="10"/>
  <c r="S184" i="10"/>
  <c r="R184" i="10"/>
  <c r="S183" i="10"/>
  <c r="R183" i="10"/>
  <c r="S182" i="10"/>
  <c r="R182" i="10"/>
  <c r="S181" i="10"/>
  <c r="R181" i="10"/>
  <c r="S180" i="10"/>
  <c r="R180" i="10"/>
  <c r="S179" i="10"/>
  <c r="R179" i="10"/>
  <c r="S178" i="10"/>
  <c r="R178" i="10"/>
  <c r="S177" i="10"/>
  <c r="R177" i="10"/>
  <c r="S176" i="10"/>
  <c r="R176" i="10"/>
  <c r="S175" i="10"/>
  <c r="R175" i="10"/>
  <c r="S174" i="10"/>
  <c r="R174" i="10"/>
  <c r="S173" i="10"/>
  <c r="R173" i="10"/>
  <c r="S172" i="10"/>
  <c r="R172" i="10"/>
  <c r="S171" i="10"/>
  <c r="R171" i="10"/>
  <c r="S170" i="10"/>
  <c r="R170" i="10"/>
  <c r="S169" i="10"/>
  <c r="R169" i="10"/>
  <c r="S168" i="10"/>
  <c r="R168" i="10"/>
  <c r="S167" i="10"/>
  <c r="R167" i="10"/>
  <c r="S166" i="10"/>
  <c r="R166" i="10"/>
  <c r="S165" i="10"/>
  <c r="R165" i="10"/>
  <c r="S164" i="10"/>
  <c r="R164" i="10"/>
  <c r="S163" i="10"/>
  <c r="R163" i="10"/>
  <c r="S162" i="10"/>
  <c r="R162" i="10"/>
  <c r="S161" i="10"/>
  <c r="R161" i="10"/>
  <c r="S160" i="10"/>
  <c r="R160" i="10"/>
  <c r="S159" i="10"/>
  <c r="R159" i="10"/>
  <c r="S158" i="10"/>
  <c r="R158" i="10"/>
  <c r="S157" i="10"/>
  <c r="R157" i="10"/>
  <c r="S156" i="10"/>
  <c r="R156" i="10"/>
  <c r="S155" i="10"/>
  <c r="R155" i="10"/>
  <c r="S154" i="10"/>
  <c r="R154" i="10"/>
  <c r="S153" i="10"/>
  <c r="R153" i="10"/>
  <c r="S152" i="10"/>
  <c r="R152" i="10"/>
  <c r="S151" i="10"/>
  <c r="R151" i="10"/>
  <c r="S150" i="10"/>
  <c r="R150" i="10"/>
  <c r="S149" i="10"/>
  <c r="R149" i="10"/>
  <c r="S148" i="10"/>
  <c r="R148" i="10"/>
  <c r="S147" i="10"/>
  <c r="R147" i="10"/>
  <c r="S146" i="10"/>
  <c r="R146" i="10"/>
  <c r="S145" i="10"/>
  <c r="R145" i="10"/>
  <c r="S144" i="10"/>
  <c r="R144" i="10"/>
  <c r="S143" i="10"/>
  <c r="R143" i="10"/>
  <c r="S142" i="10"/>
  <c r="R142" i="10"/>
  <c r="S141" i="10"/>
  <c r="R141" i="10"/>
  <c r="S140" i="10"/>
  <c r="R140" i="10"/>
  <c r="S139" i="10"/>
  <c r="R139" i="10"/>
  <c r="S138" i="10"/>
  <c r="R138" i="10"/>
  <c r="S137" i="10"/>
  <c r="R137" i="10"/>
  <c r="S136" i="10"/>
  <c r="R136" i="10"/>
  <c r="S135" i="10"/>
  <c r="R135" i="10"/>
  <c r="S134" i="10"/>
  <c r="R134" i="10"/>
  <c r="S133" i="10"/>
  <c r="R133" i="10"/>
  <c r="S132" i="10"/>
  <c r="R132" i="10"/>
  <c r="S131" i="10"/>
  <c r="R131" i="10"/>
  <c r="S130" i="10"/>
  <c r="R130" i="10"/>
  <c r="S129" i="10"/>
  <c r="R129" i="10"/>
  <c r="S128" i="10"/>
  <c r="R128" i="10"/>
  <c r="S127" i="10"/>
  <c r="R127" i="10"/>
  <c r="S126" i="10"/>
  <c r="R126" i="10"/>
  <c r="S125" i="10"/>
  <c r="R125" i="10"/>
  <c r="S124" i="10"/>
  <c r="R124" i="10"/>
  <c r="S123" i="10"/>
  <c r="R123" i="10"/>
  <c r="S122" i="10"/>
  <c r="R122" i="10"/>
  <c r="S121" i="10"/>
  <c r="R121" i="10"/>
  <c r="S120" i="10"/>
  <c r="R120" i="10"/>
  <c r="S119" i="10"/>
  <c r="R119" i="10"/>
  <c r="S118" i="10"/>
  <c r="R118" i="10"/>
  <c r="S117" i="10"/>
  <c r="R117" i="10"/>
  <c r="S116" i="10"/>
  <c r="R116" i="10"/>
  <c r="S115" i="10"/>
  <c r="R115" i="10"/>
  <c r="S114" i="10"/>
  <c r="R114" i="10"/>
  <c r="S113" i="10"/>
  <c r="R113" i="10"/>
  <c r="S112" i="10"/>
  <c r="R112" i="10"/>
  <c r="S111" i="10"/>
  <c r="R111" i="10"/>
  <c r="S110" i="10"/>
  <c r="R110" i="10"/>
  <c r="S109" i="10"/>
  <c r="R109" i="10"/>
  <c r="S108" i="10"/>
  <c r="R108" i="10"/>
  <c r="S107" i="10"/>
  <c r="R107" i="10"/>
  <c r="S106" i="10"/>
  <c r="R106" i="10"/>
  <c r="S105" i="10"/>
  <c r="R105" i="10"/>
  <c r="S104" i="10"/>
  <c r="R104" i="10"/>
  <c r="S103" i="10"/>
  <c r="R103" i="10"/>
  <c r="S102" i="10"/>
  <c r="R102" i="10"/>
  <c r="S101" i="10"/>
  <c r="R101" i="10"/>
  <c r="S100" i="10"/>
  <c r="R100" i="10"/>
  <c r="S99" i="10"/>
  <c r="R99" i="10"/>
  <c r="S98" i="10"/>
  <c r="R98" i="10"/>
  <c r="S97" i="10"/>
  <c r="R97" i="10"/>
  <c r="S96" i="10"/>
  <c r="R96" i="10"/>
  <c r="S95" i="10"/>
  <c r="R95" i="10"/>
  <c r="S94" i="10"/>
  <c r="R94" i="10"/>
  <c r="S93" i="10"/>
  <c r="R93" i="10"/>
  <c r="S92" i="10"/>
  <c r="R92" i="10"/>
  <c r="S91" i="10"/>
  <c r="R91" i="10"/>
  <c r="S90" i="10"/>
  <c r="R90" i="10"/>
  <c r="S89" i="10"/>
  <c r="R89" i="10"/>
  <c r="S88" i="10"/>
  <c r="R88" i="10"/>
  <c r="S87" i="10"/>
  <c r="R87" i="10"/>
  <c r="S86" i="10"/>
  <c r="R86" i="10"/>
  <c r="S85" i="10"/>
  <c r="R85" i="10"/>
  <c r="S84" i="10"/>
  <c r="R84" i="10"/>
  <c r="S83" i="10"/>
  <c r="R83" i="10"/>
  <c r="S82" i="10"/>
  <c r="R82" i="10"/>
  <c r="S81" i="10"/>
  <c r="R81" i="10"/>
  <c r="S80" i="10"/>
  <c r="R80" i="10"/>
  <c r="S79" i="10"/>
  <c r="R79" i="10"/>
  <c r="S78" i="10"/>
  <c r="R78" i="10"/>
  <c r="S77" i="10"/>
  <c r="R77" i="10"/>
  <c r="S76" i="10"/>
  <c r="R76" i="10"/>
  <c r="S75" i="10"/>
  <c r="R75" i="10"/>
  <c r="S74" i="10"/>
  <c r="R74" i="10"/>
  <c r="S73" i="10"/>
  <c r="R73" i="10"/>
  <c r="S72" i="10"/>
  <c r="R72" i="10"/>
  <c r="S71" i="10"/>
  <c r="R71" i="10"/>
  <c r="S70" i="10"/>
  <c r="R70" i="10"/>
  <c r="S69" i="10"/>
  <c r="R69" i="10"/>
  <c r="S68" i="10"/>
  <c r="R68" i="10"/>
  <c r="S67" i="10"/>
  <c r="R67" i="10"/>
  <c r="S66" i="10"/>
  <c r="R66" i="10"/>
  <c r="S65" i="10"/>
  <c r="R65" i="10"/>
  <c r="S64" i="10"/>
  <c r="R64" i="10"/>
  <c r="S63" i="10"/>
  <c r="R63" i="10"/>
  <c r="S62" i="10"/>
  <c r="R62" i="10"/>
  <c r="S61" i="10"/>
  <c r="R61" i="10"/>
  <c r="S60" i="10"/>
  <c r="R60" i="10"/>
  <c r="S59" i="10"/>
  <c r="R59" i="10"/>
  <c r="S58" i="10"/>
  <c r="R58" i="10"/>
  <c r="S57" i="10"/>
  <c r="R57" i="10"/>
  <c r="S56" i="10"/>
  <c r="R56" i="10"/>
  <c r="S55" i="10"/>
  <c r="R55" i="10"/>
  <c r="S54" i="10"/>
  <c r="R54" i="10"/>
  <c r="S53" i="10"/>
  <c r="R53" i="10"/>
  <c r="S52" i="10"/>
  <c r="R52" i="10"/>
  <c r="S51" i="10"/>
  <c r="R51" i="10"/>
  <c r="S50" i="10"/>
  <c r="R50" i="10"/>
  <c r="S49" i="10"/>
  <c r="R49" i="10"/>
  <c r="S48" i="10"/>
  <c r="R48" i="10"/>
  <c r="S47" i="10"/>
  <c r="R47" i="10"/>
  <c r="S46" i="10"/>
  <c r="R46" i="10"/>
  <c r="S45" i="10"/>
  <c r="R45" i="10"/>
  <c r="S44" i="10"/>
  <c r="R44" i="10"/>
  <c r="S43" i="10"/>
  <c r="R43" i="10"/>
  <c r="S42" i="10"/>
  <c r="R42" i="10"/>
  <c r="S41" i="10"/>
  <c r="R41" i="10"/>
  <c r="S40" i="10"/>
  <c r="R40" i="10"/>
  <c r="S39" i="10"/>
  <c r="R39" i="10"/>
  <c r="S38" i="10"/>
  <c r="R38" i="10"/>
  <c r="S37" i="10"/>
  <c r="R37" i="10"/>
  <c r="S36" i="10"/>
  <c r="R36" i="10"/>
  <c r="S35" i="10"/>
  <c r="R35" i="10"/>
  <c r="S34" i="10"/>
  <c r="R34" i="10"/>
  <c r="S33" i="10"/>
  <c r="R33" i="10"/>
  <c r="S32" i="10"/>
  <c r="R32" i="10"/>
  <c r="S31" i="10"/>
  <c r="R31" i="10"/>
  <c r="S30" i="10"/>
  <c r="R30" i="10"/>
  <c r="S29" i="10"/>
  <c r="R29" i="10"/>
  <c r="S28" i="10"/>
  <c r="R28" i="10"/>
  <c r="S27" i="10"/>
  <c r="R27" i="10"/>
  <c r="S26" i="10"/>
  <c r="R26" i="10"/>
  <c r="S25" i="10"/>
  <c r="R25" i="10"/>
  <c r="S24" i="10"/>
  <c r="R24" i="10"/>
  <c r="S23" i="10"/>
  <c r="R23" i="10"/>
  <c r="S22" i="10"/>
  <c r="R22" i="10"/>
  <c r="S21" i="10"/>
  <c r="R21" i="10"/>
  <c r="S20" i="10"/>
  <c r="R20" i="10"/>
  <c r="S19" i="10"/>
  <c r="R19" i="10"/>
  <c r="S18" i="10"/>
  <c r="R18" i="10"/>
  <c r="S17" i="10"/>
  <c r="R17" i="10"/>
  <c r="S16" i="10"/>
  <c r="R16" i="10"/>
  <c r="S15" i="10"/>
  <c r="R15" i="10"/>
  <c r="S14" i="10"/>
  <c r="R14" i="10"/>
  <c r="S13" i="10"/>
  <c r="R13" i="10"/>
  <c r="S12" i="10"/>
  <c r="R12" i="10"/>
  <c r="S11" i="10"/>
  <c r="R11" i="10"/>
  <c r="S10" i="10"/>
  <c r="R10" i="10"/>
  <c r="S9" i="10"/>
  <c r="R9" i="10"/>
  <c r="H2" i="4"/>
  <c r="S29" i="2" a="1"/>
  <c r="S29" i="2" s="1"/>
  <c r="S20" i="2" a="1"/>
  <c r="S20" i="2" s="1"/>
  <c r="A12" i="2" a="1"/>
  <c r="A12" i="2" s="1"/>
  <c r="S11" i="2" a="1"/>
  <c r="S11" i="2" s="1"/>
  <c r="H825" i="1"/>
  <c r="G825" i="1"/>
  <c r="R824" i="1"/>
  <c r="S824" i="1" s="1"/>
  <c r="R823" i="1"/>
  <c r="S823" i="1" s="1"/>
  <c r="R822" i="1"/>
  <c r="S822" i="1" s="1"/>
  <c r="R821" i="1"/>
  <c r="S821" i="1" s="1"/>
  <c r="R820" i="1"/>
  <c r="S820" i="1" s="1"/>
  <c r="R819" i="1"/>
  <c r="S819" i="1" s="1"/>
  <c r="R818" i="1"/>
  <c r="S818" i="1" s="1"/>
  <c r="R817" i="1"/>
  <c r="S817" i="1" s="1"/>
  <c r="R816" i="1"/>
  <c r="S816" i="1" s="1"/>
  <c r="R815" i="1"/>
  <c r="S815" i="1" s="1"/>
  <c r="R814" i="1"/>
  <c r="S814" i="1" s="1"/>
  <c r="S813" i="1"/>
  <c r="R813" i="1"/>
  <c r="R812" i="1"/>
  <c r="S812" i="1" s="1"/>
  <c r="R811" i="1"/>
  <c r="S811" i="1" s="1"/>
  <c r="R810" i="1"/>
  <c r="S810" i="1" s="1"/>
  <c r="S809" i="1"/>
  <c r="R809" i="1"/>
  <c r="R808" i="1"/>
  <c r="S808" i="1" s="1"/>
  <c r="R807" i="1"/>
  <c r="S807" i="1" s="1"/>
  <c r="R806" i="1"/>
  <c r="S806" i="1" s="1"/>
  <c r="S805" i="1"/>
  <c r="R805" i="1"/>
  <c r="R804" i="1"/>
  <c r="S804" i="1" s="1"/>
  <c r="R803" i="1"/>
  <c r="S803" i="1" s="1"/>
  <c r="R802" i="1"/>
  <c r="S802" i="1" s="1"/>
  <c r="R801" i="1"/>
  <c r="S801" i="1" s="1"/>
  <c r="R800" i="1"/>
  <c r="S800" i="1" s="1"/>
  <c r="R799" i="1"/>
  <c r="S799" i="1" s="1"/>
  <c r="R798" i="1"/>
  <c r="S798" i="1" s="1"/>
  <c r="R797" i="1"/>
  <c r="S797" i="1" s="1"/>
  <c r="R796" i="1"/>
  <c r="S796" i="1" s="1"/>
  <c r="R795" i="1"/>
  <c r="S795" i="1" s="1"/>
  <c r="R794" i="1"/>
  <c r="S794" i="1" s="1"/>
  <c r="S793" i="1"/>
  <c r="R793" i="1"/>
  <c r="R792" i="1"/>
  <c r="S792" i="1" s="1"/>
  <c r="R791" i="1"/>
  <c r="S791" i="1" s="1"/>
  <c r="R790" i="1"/>
  <c r="S790" i="1" s="1"/>
  <c r="R789" i="1"/>
  <c r="S789" i="1" s="1"/>
  <c r="R788" i="1"/>
  <c r="S788" i="1" s="1"/>
  <c r="R787" i="1"/>
  <c r="S787" i="1" s="1"/>
  <c r="R786" i="1"/>
  <c r="S786" i="1" s="1"/>
  <c r="R785" i="1"/>
  <c r="S785" i="1" s="1"/>
  <c r="R784" i="1"/>
  <c r="S784" i="1" s="1"/>
  <c r="R783" i="1"/>
  <c r="S783" i="1" s="1"/>
  <c r="R782" i="1"/>
  <c r="S782" i="1" s="1"/>
  <c r="S781" i="1"/>
  <c r="R781" i="1"/>
  <c r="R780" i="1"/>
  <c r="S780" i="1" s="1"/>
  <c r="R779" i="1"/>
  <c r="S779" i="1" s="1"/>
  <c r="R778" i="1"/>
  <c r="S778" i="1" s="1"/>
  <c r="S777" i="1"/>
  <c r="R777" i="1"/>
  <c r="R776" i="1"/>
  <c r="S776" i="1" s="1"/>
  <c r="R775" i="1"/>
  <c r="S775" i="1" s="1"/>
  <c r="R774" i="1"/>
  <c r="S774" i="1" s="1"/>
  <c r="S773" i="1"/>
  <c r="R773" i="1"/>
  <c r="R772" i="1"/>
  <c r="S772" i="1" s="1"/>
  <c r="R771" i="1"/>
  <c r="S771" i="1" s="1"/>
  <c r="R770" i="1"/>
  <c r="S770" i="1" s="1"/>
  <c r="R769" i="1"/>
  <c r="S769" i="1" s="1"/>
  <c r="R768" i="1"/>
  <c r="S768" i="1" s="1"/>
  <c r="R767" i="1"/>
  <c r="S767" i="1" s="1"/>
  <c r="R766" i="1"/>
  <c r="S766" i="1" s="1"/>
  <c r="S765" i="1"/>
  <c r="R765" i="1"/>
  <c r="R764" i="1"/>
  <c r="S764" i="1" s="1"/>
  <c r="R763" i="1"/>
  <c r="S763" i="1" s="1"/>
  <c r="R762" i="1"/>
  <c r="S762" i="1" s="1"/>
  <c r="S761" i="1"/>
  <c r="R761" i="1"/>
  <c r="R760" i="1"/>
  <c r="S760" i="1" s="1"/>
  <c r="R759" i="1"/>
  <c r="S759" i="1" s="1"/>
  <c r="R758" i="1"/>
  <c r="S758" i="1" s="1"/>
  <c r="R757" i="1"/>
  <c r="S757" i="1" s="1"/>
  <c r="R756" i="1"/>
  <c r="S756" i="1" s="1"/>
  <c r="R755" i="1"/>
  <c r="S755" i="1" s="1"/>
  <c r="R754" i="1"/>
  <c r="S754" i="1" s="1"/>
  <c r="R753" i="1"/>
  <c r="S753" i="1" s="1"/>
  <c r="R752" i="1"/>
  <c r="S752" i="1" s="1"/>
  <c r="R751" i="1"/>
  <c r="S751" i="1" s="1"/>
  <c r="R750" i="1"/>
  <c r="S750" i="1" s="1"/>
  <c r="R749" i="1"/>
  <c r="S749" i="1" s="1"/>
  <c r="R748" i="1"/>
  <c r="S748" i="1" s="1"/>
  <c r="R747" i="1"/>
  <c r="S747" i="1" s="1"/>
  <c r="R746" i="1"/>
  <c r="S746" i="1" s="1"/>
  <c r="S745" i="1"/>
  <c r="R745" i="1"/>
  <c r="R744" i="1"/>
  <c r="S744" i="1" s="1"/>
  <c r="R743" i="1"/>
  <c r="S743" i="1" s="1"/>
  <c r="R742" i="1"/>
  <c r="S742" i="1" s="1"/>
  <c r="S741" i="1"/>
  <c r="R741" i="1"/>
  <c r="R740" i="1"/>
  <c r="S740" i="1" s="1"/>
  <c r="R739" i="1"/>
  <c r="S739" i="1" s="1"/>
  <c r="R738" i="1"/>
  <c r="S738" i="1" s="1"/>
  <c r="R737" i="1"/>
  <c r="S737" i="1" s="1"/>
  <c r="R736" i="1"/>
  <c r="S736" i="1" s="1"/>
  <c r="R735" i="1"/>
  <c r="S735" i="1" s="1"/>
  <c r="R734" i="1"/>
  <c r="S734" i="1" s="1"/>
  <c r="S733" i="1"/>
  <c r="R733" i="1"/>
  <c r="R732" i="1"/>
  <c r="S732" i="1" s="1"/>
  <c r="R731" i="1"/>
  <c r="S731" i="1" s="1"/>
  <c r="R730" i="1"/>
  <c r="S730" i="1" s="1"/>
  <c r="S729" i="1"/>
  <c r="R729" i="1"/>
  <c r="R728" i="1"/>
  <c r="S728" i="1" s="1"/>
  <c r="R727" i="1"/>
  <c r="S727" i="1" s="1"/>
  <c r="R726" i="1"/>
  <c r="S726" i="1" s="1"/>
  <c r="R725" i="1"/>
  <c r="S725" i="1" s="1"/>
  <c r="R724" i="1"/>
  <c r="S724" i="1" s="1"/>
  <c r="R723" i="1"/>
  <c r="S723" i="1" s="1"/>
  <c r="R722" i="1"/>
  <c r="S722" i="1" s="1"/>
  <c r="R721" i="1"/>
  <c r="S721" i="1" s="1"/>
  <c r="R720" i="1"/>
  <c r="S720" i="1" s="1"/>
  <c r="R719" i="1"/>
  <c r="S719" i="1" s="1"/>
  <c r="R718" i="1"/>
  <c r="S718" i="1" s="1"/>
  <c r="R717" i="1"/>
  <c r="S717" i="1" s="1"/>
  <c r="R716" i="1"/>
  <c r="S716" i="1" s="1"/>
  <c r="R715" i="1"/>
  <c r="S715" i="1" s="1"/>
  <c r="R714" i="1"/>
  <c r="S714" i="1" s="1"/>
  <c r="S713" i="1"/>
  <c r="R713" i="1"/>
  <c r="R712" i="1"/>
  <c r="S712" i="1" s="1"/>
  <c r="R711" i="1"/>
  <c r="S711" i="1" s="1"/>
  <c r="R710" i="1"/>
  <c r="S710" i="1" s="1"/>
  <c r="S709" i="1"/>
  <c r="R709" i="1"/>
  <c r="R708" i="1"/>
  <c r="S708" i="1" s="1"/>
  <c r="R707" i="1"/>
  <c r="S707" i="1" s="1"/>
  <c r="R706" i="1"/>
  <c r="S706" i="1" s="1"/>
  <c r="R705" i="1"/>
  <c r="S705" i="1" s="1"/>
  <c r="R704" i="1"/>
  <c r="S704" i="1" s="1"/>
  <c r="R703" i="1"/>
  <c r="S703" i="1" s="1"/>
  <c r="R702" i="1"/>
  <c r="S702" i="1" s="1"/>
  <c r="R701" i="1"/>
  <c r="S701" i="1" s="1"/>
  <c r="R700" i="1"/>
  <c r="S700" i="1" s="1"/>
  <c r="R699" i="1"/>
  <c r="S699" i="1" s="1"/>
  <c r="R698" i="1"/>
  <c r="S698" i="1" s="1"/>
  <c r="S697" i="1"/>
  <c r="R697" i="1"/>
  <c r="R696" i="1"/>
  <c r="S696" i="1" s="1"/>
  <c r="R695" i="1"/>
  <c r="S695" i="1" s="1"/>
  <c r="R694" i="1"/>
  <c r="S694" i="1" s="1"/>
  <c r="R693" i="1"/>
  <c r="S693" i="1" s="1"/>
  <c r="R692" i="1"/>
  <c r="S692" i="1" s="1"/>
  <c r="R691" i="1"/>
  <c r="S691" i="1" s="1"/>
  <c r="R690" i="1"/>
  <c r="S690" i="1" s="1"/>
  <c r="R689" i="1"/>
  <c r="S689" i="1" s="1"/>
  <c r="R688" i="1"/>
  <c r="S688" i="1" s="1"/>
  <c r="R687" i="1"/>
  <c r="S687" i="1" s="1"/>
  <c r="R686" i="1"/>
  <c r="S686" i="1" s="1"/>
  <c r="R685" i="1"/>
  <c r="S685" i="1" s="1"/>
  <c r="R684" i="1"/>
  <c r="S684" i="1" s="1"/>
  <c r="R683" i="1"/>
  <c r="S683" i="1" s="1"/>
  <c r="R682" i="1"/>
  <c r="S682" i="1" s="1"/>
  <c r="S681" i="1"/>
  <c r="R681" i="1"/>
  <c r="R680" i="1"/>
  <c r="S680" i="1" s="1"/>
  <c r="R679" i="1"/>
  <c r="S679" i="1" s="1"/>
  <c r="R678" i="1"/>
  <c r="S678" i="1" s="1"/>
  <c r="S677" i="1"/>
  <c r="R677" i="1"/>
  <c r="R676" i="1"/>
  <c r="S676" i="1" s="1"/>
  <c r="R675" i="1"/>
  <c r="S675" i="1" s="1"/>
  <c r="R674" i="1"/>
  <c r="S674" i="1" s="1"/>
  <c r="R673" i="1"/>
  <c r="S673" i="1" s="1"/>
  <c r="R672" i="1"/>
  <c r="S672" i="1" s="1"/>
  <c r="R671" i="1"/>
  <c r="S671" i="1" s="1"/>
  <c r="R670" i="1"/>
  <c r="S670" i="1" s="1"/>
  <c r="R669" i="1"/>
  <c r="S669" i="1" s="1"/>
  <c r="R668" i="1"/>
  <c r="S668" i="1" s="1"/>
  <c r="R667" i="1"/>
  <c r="S667" i="1" s="1"/>
  <c r="R666" i="1"/>
  <c r="S666" i="1" s="1"/>
  <c r="S665" i="1"/>
  <c r="R665" i="1"/>
  <c r="R664" i="1"/>
  <c r="S664" i="1" s="1"/>
  <c r="R663" i="1"/>
  <c r="S663" i="1" s="1"/>
  <c r="R662" i="1"/>
  <c r="S662" i="1" s="1"/>
  <c r="R661" i="1"/>
  <c r="S661" i="1" s="1"/>
  <c r="R660" i="1"/>
  <c r="S660" i="1" s="1"/>
  <c r="R659" i="1"/>
  <c r="S659" i="1" s="1"/>
  <c r="R658" i="1"/>
  <c r="S658" i="1" s="1"/>
  <c r="R657" i="1"/>
  <c r="S657" i="1" s="1"/>
  <c r="R656" i="1"/>
  <c r="S656" i="1" s="1"/>
  <c r="R655" i="1"/>
  <c r="S655" i="1" s="1"/>
  <c r="R654" i="1"/>
  <c r="S654" i="1" s="1"/>
  <c r="S653" i="1"/>
  <c r="R653" i="1"/>
  <c r="R652" i="1"/>
  <c r="S652" i="1" s="1"/>
  <c r="R651" i="1"/>
  <c r="S651" i="1" s="1"/>
  <c r="R650" i="1"/>
  <c r="S650" i="1" s="1"/>
  <c r="S649" i="1"/>
  <c r="R649" i="1"/>
  <c r="R648" i="1"/>
  <c r="S648" i="1" s="1"/>
  <c r="R647" i="1"/>
  <c r="S647" i="1" s="1"/>
  <c r="R646" i="1"/>
  <c r="S646" i="1" s="1"/>
  <c r="S645" i="1"/>
  <c r="R645" i="1"/>
  <c r="R644" i="1"/>
  <c r="S644" i="1" s="1"/>
  <c r="R643" i="1"/>
  <c r="S643" i="1" s="1"/>
  <c r="R642" i="1"/>
  <c r="S642" i="1" s="1"/>
  <c r="R641" i="1"/>
  <c r="S641" i="1" s="1"/>
  <c r="R640" i="1"/>
  <c r="S640" i="1" s="1"/>
  <c r="R639" i="1"/>
  <c r="S639" i="1" s="1"/>
  <c r="R638" i="1"/>
  <c r="S638" i="1" s="1"/>
  <c r="R637" i="1"/>
  <c r="S637" i="1" s="1"/>
  <c r="R636" i="1"/>
  <c r="S636" i="1" s="1"/>
  <c r="R635" i="1"/>
  <c r="S635" i="1" s="1"/>
  <c r="R634" i="1"/>
  <c r="S634" i="1" s="1"/>
  <c r="S633" i="1"/>
  <c r="R633" i="1"/>
  <c r="R632" i="1"/>
  <c r="S632" i="1" s="1"/>
  <c r="R631" i="1"/>
  <c r="S631" i="1" s="1"/>
  <c r="R630" i="1"/>
  <c r="S630" i="1" s="1"/>
  <c r="R629" i="1"/>
  <c r="S629" i="1" s="1"/>
  <c r="R628" i="1"/>
  <c r="S628" i="1" s="1"/>
  <c r="R627" i="1"/>
  <c r="S627" i="1" s="1"/>
  <c r="R626" i="1"/>
  <c r="S626" i="1" s="1"/>
  <c r="R625" i="1"/>
  <c r="S625" i="1" s="1"/>
  <c r="R624" i="1"/>
  <c r="S624" i="1" s="1"/>
  <c r="R623" i="1"/>
  <c r="S623" i="1" s="1"/>
  <c r="R622" i="1"/>
  <c r="S622" i="1" s="1"/>
  <c r="S621" i="1"/>
  <c r="R621" i="1"/>
  <c r="R620" i="1"/>
  <c r="S620" i="1" s="1"/>
  <c r="R619" i="1"/>
  <c r="S619" i="1" s="1"/>
  <c r="R618" i="1"/>
  <c r="S618" i="1" s="1"/>
  <c r="S617" i="1"/>
  <c r="R617" i="1"/>
  <c r="R616" i="1"/>
  <c r="S616" i="1" s="1"/>
  <c r="R615" i="1"/>
  <c r="S615" i="1" s="1"/>
  <c r="R614" i="1"/>
  <c r="S614" i="1" s="1"/>
  <c r="S613" i="1"/>
  <c r="R613" i="1"/>
  <c r="R612" i="1"/>
  <c r="S612" i="1" s="1"/>
  <c r="R611" i="1"/>
  <c r="S611" i="1" s="1"/>
  <c r="R610" i="1"/>
  <c r="S610" i="1" s="1"/>
  <c r="R609" i="1"/>
  <c r="S609" i="1" s="1"/>
  <c r="R608" i="1"/>
  <c r="S608" i="1" s="1"/>
  <c r="R607" i="1"/>
  <c r="S607" i="1" s="1"/>
  <c r="R606" i="1"/>
  <c r="S606" i="1" s="1"/>
  <c r="S605" i="1"/>
  <c r="R605" i="1"/>
  <c r="R604" i="1"/>
  <c r="S604" i="1" s="1"/>
  <c r="R603" i="1"/>
  <c r="S603" i="1" s="1"/>
  <c r="R602" i="1"/>
  <c r="S602" i="1" s="1"/>
  <c r="S601" i="1"/>
  <c r="R601" i="1"/>
  <c r="R600" i="1"/>
  <c r="S600" i="1" s="1"/>
  <c r="R599" i="1"/>
  <c r="S599" i="1" s="1"/>
  <c r="R598" i="1"/>
  <c r="S598" i="1" s="1"/>
  <c r="R597" i="1"/>
  <c r="S597" i="1" s="1"/>
  <c r="R596" i="1"/>
  <c r="S596" i="1" s="1"/>
  <c r="R595" i="1"/>
  <c r="S595" i="1" s="1"/>
  <c r="R594" i="1"/>
  <c r="S594" i="1" s="1"/>
  <c r="R593" i="1"/>
  <c r="S593" i="1" s="1"/>
  <c r="R592" i="1"/>
  <c r="S592" i="1" s="1"/>
  <c r="R591" i="1"/>
  <c r="S591" i="1" s="1"/>
  <c r="R590" i="1"/>
  <c r="S590" i="1" s="1"/>
  <c r="R589" i="1"/>
  <c r="S589" i="1" s="1"/>
  <c r="R588" i="1"/>
  <c r="S588" i="1" s="1"/>
  <c r="R587" i="1"/>
  <c r="S587" i="1" s="1"/>
  <c r="R586" i="1"/>
  <c r="S586" i="1" s="1"/>
  <c r="S585" i="1"/>
  <c r="R585" i="1"/>
  <c r="R584" i="1"/>
  <c r="S584" i="1" s="1"/>
  <c r="R583" i="1"/>
  <c r="S583" i="1" s="1"/>
  <c r="R582" i="1"/>
  <c r="S582" i="1" s="1"/>
  <c r="S581" i="1"/>
  <c r="R581" i="1"/>
  <c r="R580" i="1"/>
  <c r="S580" i="1" s="1"/>
  <c r="R579" i="1"/>
  <c r="S579" i="1" s="1"/>
  <c r="R578" i="1"/>
  <c r="S578" i="1" s="1"/>
  <c r="R577" i="1"/>
  <c r="S577" i="1" s="1"/>
  <c r="R576" i="1"/>
  <c r="S576" i="1" s="1"/>
  <c r="R575" i="1"/>
  <c r="S575" i="1" s="1"/>
  <c r="R574" i="1"/>
  <c r="S574" i="1" s="1"/>
  <c r="R573" i="1"/>
  <c r="S573" i="1" s="1"/>
  <c r="R572" i="1"/>
  <c r="S572" i="1" s="1"/>
  <c r="R571" i="1"/>
  <c r="S571" i="1" s="1"/>
  <c r="R570" i="1"/>
  <c r="S570" i="1" s="1"/>
  <c r="R569" i="1"/>
  <c r="S569" i="1" s="1"/>
  <c r="R568" i="1"/>
  <c r="S568" i="1" s="1"/>
  <c r="R567" i="1"/>
  <c r="S567" i="1" s="1"/>
  <c r="R566" i="1"/>
  <c r="S566" i="1" s="1"/>
  <c r="R565" i="1"/>
  <c r="S565" i="1" s="1"/>
  <c r="R564" i="1"/>
  <c r="S564" i="1" s="1"/>
  <c r="R563" i="1"/>
  <c r="S563" i="1" s="1"/>
  <c r="R562" i="1"/>
  <c r="S562" i="1" s="1"/>
  <c r="R561" i="1"/>
  <c r="S561" i="1" s="1"/>
  <c r="R560" i="1"/>
  <c r="S560" i="1" s="1"/>
  <c r="R559" i="1"/>
  <c r="S559" i="1" s="1"/>
  <c r="R558" i="1"/>
  <c r="S558" i="1" s="1"/>
  <c r="S557" i="1"/>
  <c r="R557" i="1"/>
  <c r="R556" i="1"/>
  <c r="S556" i="1" s="1"/>
  <c r="R555" i="1"/>
  <c r="S555" i="1" s="1"/>
  <c r="R554" i="1"/>
  <c r="S554" i="1" s="1"/>
  <c r="S553" i="1"/>
  <c r="R553" i="1"/>
  <c r="R552" i="1"/>
  <c r="S552" i="1" s="1"/>
  <c r="R551" i="1"/>
  <c r="S551" i="1" s="1"/>
  <c r="R550" i="1"/>
  <c r="S550" i="1" s="1"/>
  <c r="S549" i="1"/>
  <c r="R549" i="1"/>
  <c r="R548" i="1"/>
  <c r="S548" i="1" s="1"/>
  <c r="R547" i="1"/>
  <c r="S547" i="1" s="1"/>
  <c r="R546" i="1"/>
  <c r="S546" i="1" s="1"/>
  <c r="S545" i="1"/>
  <c r="R545" i="1"/>
  <c r="R544" i="1"/>
  <c r="S544" i="1" s="1"/>
  <c r="R543" i="1"/>
  <c r="S543" i="1" s="1"/>
  <c r="R542" i="1"/>
  <c r="S542" i="1" s="1"/>
  <c r="S541" i="1"/>
  <c r="R541" i="1"/>
  <c r="R540" i="1"/>
  <c r="S540" i="1" s="1"/>
  <c r="R539" i="1"/>
  <c r="S539" i="1" s="1"/>
  <c r="R538" i="1"/>
  <c r="S538" i="1" s="1"/>
  <c r="R537" i="1"/>
  <c r="S537" i="1" s="1"/>
  <c r="R536" i="1"/>
  <c r="S536" i="1" s="1"/>
  <c r="R535" i="1"/>
  <c r="S535" i="1" s="1"/>
  <c r="R534" i="1"/>
  <c r="S534" i="1" s="1"/>
  <c r="R533" i="1"/>
  <c r="S533" i="1" s="1"/>
  <c r="R532" i="1"/>
  <c r="S532" i="1" s="1"/>
  <c r="R531" i="1"/>
  <c r="S531" i="1" s="1"/>
  <c r="R530" i="1"/>
  <c r="S530" i="1" s="1"/>
  <c r="R529" i="1"/>
  <c r="S529" i="1" s="1"/>
  <c r="R528" i="1"/>
  <c r="S528" i="1" s="1"/>
  <c r="R527" i="1"/>
  <c r="S527" i="1" s="1"/>
  <c r="R526" i="1"/>
  <c r="S526" i="1" s="1"/>
  <c r="S525" i="1"/>
  <c r="R525" i="1"/>
  <c r="R524" i="1"/>
  <c r="S524" i="1" s="1"/>
  <c r="R523" i="1"/>
  <c r="S523" i="1" s="1"/>
  <c r="R522" i="1"/>
  <c r="S522" i="1" s="1"/>
  <c r="S521" i="1"/>
  <c r="R521" i="1"/>
  <c r="R520" i="1"/>
  <c r="S520" i="1" s="1"/>
  <c r="R519" i="1"/>
  <c r="S519" i="1" s="1"/>
  <c r="R518" i="1"/>
  <c r="S518" i="1" s="1"/>
  <c r="S517" i="1"/>
  <c r="R517" i="1"/>
  <c r="R516" i="1"/>
  <c r="S516" i="1" s="1"/>
  <c r="S515" i="1"/>
  <c r="R515" i="1"/>
  <c r="R514" i="1"/>
  <c r="S514" i="1" s="1"/>
  <c r="S513" i="1"/>
  <c r="R513" i="1"/>
  <c r="R512" i="1"/>
  <c r="S512" i="1" s="1"/>
  <c r="R511" i="1"/>
  <c r="S511" i="1" s="1"/>
  <c r="R510" i="1"/>
  <c r="S510" i="1" s="1"/>
  <c r="S509" i="1"/>
  <c r="R509" i="1"/>
  <c r="R508" i="1"/>
  <c r="S508" i="1" s="1"/>
  <c r="S507" i="1"/>
  <c r="R507" i="1"/>
  <c r="R506" i="1"/>
  <c r="S506" i="1" s="1"/>
  <c r="R505" i="1"/>
  <c r="S505" i="1" s="1"/>
  <c r="R504" i="1"/>
  <c r="S504" i="1" s="1"/>
  <c r="S503" i="1"/>
  <c r="R503" i="1"/>
  <c r="R502" i="1"/>
  <c r="S502" i="1" s="1"/>
  <c r="S501" i="1"/>
  <c r="R501" i="1"/>
  <c r="R500" i="1"/>
  <c r="S500" i="1" s="1"/>
  <c r="R499" i="1"/>
  <c r="S499" i="1" s="1"/>
  <c r="R498" i="1"/>
  <c r="S498" i="1" s="1"/>
  <c r="R497" i="1"/>
  <c r="S497" i="1" s="1"/>
  <c r="R496" i="1"/>
  <c r="S496" i="1" s="1"/>
  <c r="R495" i="1"/>
  <c r="S495" i="1" s="1"/>
  <c r="R494" i="1"/>
  <c r="S494" i="1" s="1"/>
  <c r="R493" i="1"/>
  <c r="S493" i="1" s="1"/>
  <c r="R492" i="1"/>
  <c r="S492" i="1" s="1"/>
  <c r="R491" i="1"/>
  <c r="S491" i="1" s="1"/>
  <c r="R490" i="1"/>
  <c r="S490" i="1" s="1"/>
  <c r="R489" i="1"/>
  <c r="S489" i="1" s="1"/>
  <c r="R488" i="1"/>
  <c r="S488" i="1" s="1"/>
  <c r="S487" i="1"/>
  <c r="R487" i="1"/>
  <c r="R486" i="1"/>
  <c r="S486" i="1" s="1"/>
  <c r="S485" i="1"/>
  <c r="R485" i="1"/>
  <c r="R484" i="1"/>
  <c r="S484" i="1" s="1"/>
  <c r="S483" i="1"/>
  <c r="R483" i="1"/>
  <c r="R482" i="1"/>
  <c r="S482" i="1" s="1"/>
  <c r="S481" i="1"/>
  <c r="R481" i="1"/>
  <c r="R480" i="1"/>
  <c r="S480" i="1" s="1"/>
  <c r="R479" i="1"/>
  <c r="S479" i="1" s="1"/>
  <c r="R478" i="1"/>
  <c r="S478" i="1" s="1"/>
  <c r="R477" i="1"/>
  <c r="S477" i="1" s="1"/>
  <c r="S476" i="1"/>
  <c r="R476" i="1"/>
  <c r="R475" i="1"/>
  <c r="S475" i="1" s="1"/>
  <c r="R474" i="1"/>
  <c r="S474" i="1" s="1"/>
  <c r="S473" i="1"/>
  <c r="R473" i="1"/>
  <c r="S472" i="1"/>
  <c r="R472" i="1"/>
  <c r="R471" i="1"/>
  <c r="S471" i="1" s="1"/>
  <c r="R470" i="1"/>
  <c r="S470" i="1" s="1"/>
  <c r="S469" i="1"/>
  <c r="R469" i="1"/>
  <c r="R468" i="1"/>
  <c r="S468" i="1" s="1"/>
  <c r="S467" i="1"/>
  <c r="R467" i="1"/>
  <c r="R466" i="1"/>
  <c r="S466" i="1" s="1"/>
  <c r="R465" i="1"/>
  <c r="S465" i="1" s="1"/>
  <c r="S464" i="1"/>
  <c r="R464" i="1"/>
  <c r="S463" i="1"/>
  <c r="R463" i="1"/>
  <c r="R462" i="1"/>
  <c r="S462" i="1" s="1"/>
  <c r="R461" i="1"/>
  <c r="S461" i="1" s="1"/>
  <c r="S460" i="1"/>
  <c r="R460" i="1"/>
  <c r="R459" i="1"/>
  <c r="S459" i="1" s="1"/>
  <c r="R458" i="1"/>
  <c r="S458" i="1" s="1"/>
  <c r="R457" i="1"/>
  <c r="S457" i="1" s="1"/>
  <c r="R456" i="1"/>
  <c r="S456" i="1" s="1"/>
  <c r="S455" i="1"/>
  <c r="R455" i="1"/>
  <c r="R454" i="1"/>
  <c r="S454" i="1" s="1"/>
  <c r="S453" i="1"/>
  <c r="R453" i="1"/>
  <c r="R452" i="1"/>
  <c r="S452" i="1" s="1"/>
  <c r="S451" i="1"/>
  <c r="R451" i="1"/>
  <c r="R450" i="1"/>
  <c r="S450" i="1" s="1"/>
  <c r="S449" i="1"/>
  <c r="R449" i="1"/>
  <c r="R448" i="1"/>
  <c r="S448" i="1" s="1"/>
  <c r="R447" i="1"/>
  <c r="S447" i="1" s="1"/>
  <c r="R446" i="1"/>
  <c r="S446" i="1" s="1"/>
  <c r="R445" i="1"/>
  <c r="S445" i="1" s="1"/>
  <c r="S444" i="1"/>
  <c r="R444" i="1"/>
  <c r="R443" i="1"/>
  <c r="S443" i="1" s="1"/>
  <c r="R442" i="1"/>
  <c r="S442" i="1" s="1"/>
  <c r="S441" i="1"/>
  <c r="R441" i="1"/>
  <c r="S440" i="1"/>
  <c r="R440" i="1"/>
  <c r="R439" i="1"/>
  <c r="S439" i="1" s="1"/>
  <c r="R438" i="1"/>
  <c r="S438" i="1" s="1"/>
  <c r="S437" i="1"/>
  <c r="R437" i="1"/>
  <c r="R436" i="1"/>
  <c r="S436" i="1" s="1"/>
  <c r="S435" i="1"/>
  <c r="R435" i="1"/>
  <c r="R434" i="1"/>
  <c r="S434" i="1" s="1"/>
  <c r="R433" i="1"/>
  <c r="S433" i="1" s="1"/>
  <c r="S432" i="1"/>
  <c r="R432" i="1"/>
  <c r="S431" i="1"/>
  <c r="R431" i="1"/>
  <c r="R430" i="1"/>
  <c r="S430" i="1" s="1"/>
  <c r="R429" i="1"/>
  <c r="S429" i="1" s="1"/>
  <c r="S428" i="1"/>
  <c r="R428" i="1"/>
  <c r="R427" i="1"/>
  <c r="S427" i="1" s="1"/>
  <c r="R426" i="1"/>
  <c r="S426" i="1" s="1"/>
  <c r="R425" i="1"/>
  <c r="S425" i="1" s="1"/>
  <c r="R424" i="1"/>
  <c r="S424" i="1" s="1"/>
  <c r="S423" i="1"/>
  <c r="R423" i="1"/>
  <c r="R422" i="1"/>
  <c r="S422" i="1" s="1"/>
  <c r="S421" i="1"/>
  <c r="R421" i="1"/>
  <c r="R420" i="1"/>
  <c r="S420" i="1" s="1"/>
  <c r="S419" i="1"/>
  <c r="R419" i="1"/>
  <c r="R418" i="1"/>
  <c r="S418" i="1" s="1"/>
  <c r="S417" i="1"/>
  <c r="R417" i="1"/>
  <c r="R416" i="1"/>
  <c r="S416" i="1" s="1"/>
  <c r="R415" i="1"/>
  <c r="S415" i="1" s="1"/>
  <c r="R414" i="1"/>
  <c r="S414" i="1" s="1"/>
  <c r="R413" i="1"/>
  <c r="S413" i="1" s="1"/>
  <c r="S412" i="1"/>
  <c r="R412" i="1"/>
  <c r="R411" i="1"/>
  <c r="S411" i="1" s="1"/>
  <c r="R410" i="1"/>
  <c r="S410" i="1" s="1"/>
  <c r="S409" i="1"/>
  <c r="R409" i="1"/>
  <c r="S408" i="1"/>
  <c r="R408" i="1"/>
  <c r="R407" i="1"/>
  <c r="S407" i="1" s="1"/>
  <c r="R406" i="1"/>
  <c r="S406" i="1" s="1"/>
  <c r="S405" i="1"/>
  <c r="R405" i="1"/>
  <c r="R404" i="1"/>
  <c r="S404" i="1" s="1"/>
  <c r="S403" i="1"/>
  <c r="R403" i="1"/>
  <c r="R402" i="1"/>
  <c r="S402" i="1" s="1"/>
  <c r="R401" i="1"/>
  <c r="S401" i="1" s="1"/>
  <c r="S400" i="1"/>
  <c r="R400" i="1"/>
  <c r="S399" i="1"/>
  <c r="R399" i="1"/>
  <c r="R398" i="1"/>
  <c r="S398" i="1" s="1"/>
  <c r="R397" i="1"/>
  <c r="S397" i="1" s="1"/>
  <c r="S396" i="1"/>
  <c r="R396" i="1"/>
  <c r="R395" i="1"/>
  <c r="S395" i="1" s="1"/>
  <c r="R394" i="1"/>
  <c r="S394" i="1" s="1"/>
  <c r="R393" i="1"/>
  <c r="S393" i="1" s="1"/>
  <c r="R392" i="1"/>
  <c r="S392" i="1" s="1"/>
  <c r="S391" i="1"/>
  <c r="R391" i="1"/>
  <c r="R390" i="1"/>
  <c r="S390" i="1" s="1"/>
  <c r="S389" i="1"/>
  <c r="R389" i="1"/>
  <c r="R388" i="1"/>
  <c r="S388" i="1" s="1"/>
  <c r="S387" i="1"/>
  <c r="R387" i="1"/>
  <c r="R386" i="1"/>
  <c r="S386" i="1" s="1"/>
  <c r="S385" i="1"/>
  <c r="R385" i="1"/>
  <c r="R384" i="1"/>
  <c r="S384" i="1" s="1"/>
  <c r="R383" i="1"/>
  <c r="S383" i="1" s="1"/>
  <c r="R382" i="1"/>
  <c r="S382" i="1" s="1"/>
  <c r="R381" i="1"/>
  <c r="S381" i="1" s="1"/>
  <c r="S380" i="1"/>
  <c r="R380" i="1"/>
  <c r="R379" i="1"/>
  <c r="S379" i="1" s="1"/>
  <c r="R378" i="1"/>
  <c r="S378" i="1" s="1"/>
  <c r="S377" i="1"/>
  <c r="R377" i="1"/>
  <c r="S376" i="1"/>
  <c r="R376" i="1"/>
  <c r="R375" i="1"/>
  <c r="S375" i="1" s="1"/>
  <c r="R374" i="1"/>
  <c r="S374" i="1" s="1"/>
  <c r="S373" i="1"/>
  <c r="R373" i="1"/>
  <c r="R372" i="1"/>
  <c r="S372" i="1" s="1"/>
  <c r="S371" i="1"/>
  <c r="R371" i="1"/>
  <c r="R370" i="1"/>
  <c r="S370" i="1" s="1"/>
  <c r="R369" i="1"/>
  <c r="S369" i="1" s="1"/>
  <c r="S368" i="1"/>
  <c r="R368" i="1"/>
  <c r="S367" i="1"/>
  <c r="R367" i="1"/>
  <c r="R366" i="1"/>
  <c r="S366" i="1" s="1"/>
  <c r="R365" i="1"/>
  <c r="S365" i="1" s="1"/>
  <c r="S364" i="1"/>
  <c r="R364" i="1"/>
  <c r="R363" i="1"/>
  <c r="S363" i="1" s="1"/>
  <c r="R362" i="1"/>
  <c r="S362" i="1" s="1"/>
  <c r="R361" i="1"/>
  <c r="S361" i="1" s="1"/>
  <c r="R360" i="1"/>
  <c r="S360" i="1" s="1"/>
  <c r="S359" i="1"/>
  <c r="R359" i="1"/>
  <c r="R358" i="1"/>
  <c r="S358" i="1" s="1"/>
  <c r="S357" i="1"/>
  <c r="R357" i="1"/>
  <c r="R356" i="1"/>
  <c r="S356" i="1" s="1"/>
  <c r="S355" i="1"/>
  <c r="R355" i="1"/>
  <c r="R354" i="1"/>
  <c r="S354" i="1" s="1"/>
  <c r="S353" i="1"/>
  <c r="R353" i="1"/>
  <c r="R352" i="1"/>
  <c r="S352" i="1" s="1"/>
  <c r="R351" i="1"/>
  <c r="S351" i="1" s="1"/>
  <c r="R350" i="1"/>
  <c r="S350" i="1" s="1"/>
  <c r="R349" i="1"/>
  <c r="S349" i="1" s="1"/>
  <c r="S348" i="1"/>
  <c r="R348" i="1"/>
  <c r="R347" i="1"/>
  <c r="S347" i="1" s="1"/>
  <c r="R346" i="1"/>
  <c r="S346" i="1" s="1"/>
  <c r="S345" i="1"/>
  <c r="R345" i="1"/>
  <c r="S344" i="1"/>
  <c r="R344" i="1"/>
  <c r="R343" i="1"/>
  <c r="S343" i="1" s="1"/>
  <c r="R342" i="1"/>
  <c r="S342" i="1" s="1"/>
  <c r="S341" i="1"/>
  <c r="R341" i="1"/>
  <c r="R340" i="1"/>
  <c r="S340" i="1" s="1"/>
  <c r="S339" i="1"/>
  <c r="R339" i="1"/>
  <c r="R338" i="1"/>
  <c r="S338" i="1" s="1"/>
  <c r="R337" i="1"/>
  <c r="S337" i="1" s="1"/>
  <c r="S336" i="1"/>
  <c r="R336" i="1"/>
  <c r="S335" i="1"/>
  <c r="R335" i="1"/>
  <c r="R334" i="1"/>
  <c r="S334" i="1" s="1"/>
  <c r="R333" i="1"/>
  <c r="S333" i="1" s="1"/>
  <c r="S332" i="1"/>
  <c r="R332" i="1"/>
  <c r="R331" i="1"/>
  <c r="S331" i="1" s="1"/>
  <c r="R330" i="1"/>
  <c r="S330" i="1" s="1"/>
  <c r="R329" i="1"/>
  <c r="S329" i="1" s="1"/>
  <c r="R328" i="1"/>
  <c r="S328" i="1" s="1"/>
  <c r="S327" i="1"/>
  <c r="R327" i="1"/>
  <c r="R326" i="1"/>
  <c r="S326" i="1" s="1"/>
  <c r="S325" i="1"/>
  <c r="R325" i="1"/>
  <c r="R324" i="1"/>
  <c r="S324" i="1" s="1"/>
  <c r="S323" i="1"/>
  <c r="R323" i="1"/>
  <c r="R322" i="1"/>
  <c r="S322" i="1" s="1"/>
  <c r="S321" i="1"/>
  <c r="R321" i="1"/>
  <c r="R320" i="1"/>
  <c r="S320" i="1" s="1"/>
  <c r="R319" i="1"/>
  <c r="S319" i="1" s="1"/>
  <c r="R318" i="1"/>
  <c r="S318" i="1" s="1"/>
  <c r="R317" i="1"/>
  <c r="S317" i="1" s="1"/>
  <c r="S316" i="1"/>
  <c r="R316" i="1"/>
  <c r="R315" i="1"/>
  <c r="S315" i="1" s="1"/>
  <c r="R314" i="1"/>
  <c r="S314" i="1" s="1"/>
  <c r="S313" i="1"/>
  <c r="R313" i="1"/>
  <c r="S312" i="1"/>
  <c r="R312" i="1"/>
  <c r="R311" i="1"/>
  <c r="S311" i="1" s="1"/>
  <c r="R310" i="1"/>
  <c r="S310" i="1" s="1"/>
  <c r="S309" i="1"/>
  <c r="R309" i="1"/>
  <c r="R308" i="1"/>
  <c r="S308" i="1" s="1"/>
  <c r="S307" i="1"/>
  <c r="R307" i="1"/>
  <c r="R306" i="1"/>
  <c r="S306" i="1" s="1"/>
  <c r="R305" i="1"/>
  <c r="S305" i="1" s="1"/>
  <c r="S304" i="1"/>
  <c r="R304" i="1"/>
  <c r="S303" i="1"/>
  <c r="R303" i="1"/>
  <c r="R302" i="1"/>
  <c r="S302" i="1" s="1"/>
  <c r="R301" i="1"/>
  <c r="S301" i="1" s="1"/>
  <c r="S300" i="1"/>
  <c r="R300" i="1"/>
  <c r="R299" i="1"/>
  <c r="S299" i="1" s="1"/>
  <c r="R298" i="1"/>
  <c r="S298" i="1" s="1"/>
  <c r="R297" i="1"/>
  <c r="S297" i="1" s="1"/>
  <c r="R296" i="1"/>
  <c r="S296" i="1" s="1"/>
  <c r="S295" i="1"/>
  <c r="R295" i="1"/>
  <c r="R294" i="1"/>
  <c r="S294" i="1" s="1"/>
  <c r="S293" i="1"/>
  <c r="R293" i="1"/>
  <c r="R292" i="1"/>
  <c r="S292" i="1" s="1"/>
  <c r="S291" i="1"/>
  <c r="R291" i="1"/>
  <c r="R290" i="1"/>
  <c r="S290" i="1" s="1"/>
  <c r="S289" i="1"/>
  <c r="R289" i="1"/>
  <c r="R288" i="1"/>
  <c r="S288" i="1" s="1"/>
  <c r="R287" i="1"/>
  <c r="S287" i="1" s="1"/>
  <c r="R286" i="1"/>
  <c r="S286" i="1" s="1"/>
  <c r="R285" i="1"/>
  <c r="S285" i="1" s="1"/>
  <c r="S284" i="1"/>
  <c r="R284" i="1"/>
  <c r="R283" i="1"/>
  <c r="S283" i="1" s="1"/>
  <c r="R282" i="1"/>
  <c r="S282" i="1" s="1"/>
  <c r="S281" i="1"/>
  <c r="R281" i="1"/>
  <c r="S280" i="1"/>
  <c r="R280" i="1"/>
  <c r="R279" i="1"/>
  <c r="S279" i="1" s="1"/>
  <c r="R278" i="1"/>
  <c r="S278" i="1" s="1"/>
  <c r="S277" i="1"/>
  <c r="R277" i="1"/>
  <c r="R276" i="1"/>
  <c r="S276" i="1" s="1"/>
  <c r="S275" i="1"/>
  <c r="R275" i="1"/>
  <c r="R274" i="1"/>
  <c r="S274" i="1" s="1"/>
  <c r="R273" i="1"/>
  <c r="S273" i="1" s="1"/>
  <c r="S272" i="1"/>
  <c r="R272" i="1"/>
  <c r="S271" i="1"/>
  <c r="R271" i="1"/>
  <c r="R270" i="1"/>
  <c r="S270" i="1" s="1"/>
  <c r="R269" i="1"/>
  <c r="S269" i="1" s="1"/>
  <c r="S268" i="1"/>
  <c r="R268" i="1"/>
  <c r="R267" i="1"/>
  <c r="S267" i="1" s="1"/>
  <c r="R266" i="1"/>
  <c r="S266" i="1" s="1"/>
  <c r="R265" i="1"/>
  <c r="S265" i="1" s="1"/>
  <c r="R264" i="1"/>
  <c r="S264" i="1" s="1"/>
  <c r="S263" i="1"/>
  <c r="R263" i="1"/>
  <c r="R262" i="1"/>
  <c r="S262" i="1" s="1"/>
  <c r="S261" i="1"/>
  <c r="R261" i="1"/>
  <c r="R260" i="1"/>
  <c r="S260" i="1" s="1"/>
  <c r="S259" i="1"/>
  <c r="R259" i="1"/>
  <c r="R258" i="1"/>
  <c r="S258" i="1" s="1"/>
  <c r="S257" i="1"/>
  <c r="R257" i="1"/>
  <c r="R256" i="1"/>
  <c r="S256" i="1" s="1"/>
  <c r="R255" i="1"/>
  <c r="S255" i="1" s="1"/>
  <c r="R254" i="1"/>
  <c r="S254" i="1" s="1"/>
  <c r="R253" i="1"/>
  <c r="S253" i="1" s="1"/>
  <c r="S252" i="1"/>
  <c r="R252" i="1"/>
  <c r="R251" i="1"/>
  <c r="S251" i="1" s="1"/>
  <c r="R250" i="1"/>
  <c r="S250" i="1" s="1"/>
  <c r="S249" i="1"/>
  <c r="R249" i="1"/>
  <c r="S248" i="1"/>
  <c r="R248" i="1"/>
  <c r="R247" i="1"/>
  <c r="S247" i="1" s="1"/>
  <c r="R246" i="1"/>
  <c r="S246" i="1" s="1"/>
  <c r="S245" i="1"/>
  <c r="R245" i="1"/>
  <c r="R244" i="1"/>
  <c r="S244" i="1" s="1"/>
  <c r="S243" i="1"/>
  <c r="R243" i="1"/>
  <c r="R242" i="1"/>
  <c r="S242" i="1" s="1"/>
  <c r="R241" i="1"/>
  <c r="S241" i="1" s="1"/>
  <c r="S240" i="1"/>
  <c r="R240" i="1"/>
  <c r="S239" i="1"/>
  <c r="R239" i="1"/>
  <c r="R238" i="1"/>
  <c r="S238" i="1" s="1"/>
  <c r="R237" i="1"/>
  <c r="S237" i="1" s="1"/>
  <c r="S236" i="1"/>
  <c r="R236" i="1"/>
  <c r="R235" i="1"/>
  <c r="S235" i="1" s="1"/>
  <c r="R234" i="1"/>
  <c r="S234" i="1" s="1"/>
  <c r="R233" i="1"/>
  <c r="S233" i="1" s="1"/>
  <c r="R232" i="1"/>
  <c r="S232" i="1" s="1"/>
  <c r="S231" i="1"/>
  <c r="R231" i="1"/>
  <c r="R230" i="1"/>
  <c r="S230" i="1" s="1"/>
  <c r="S229" i="1"/>
  <c r="R229" i="1"/>
  <c r="R228" i="1"/>
  <c r="S228" i="1" s="1"/>
  <c r="S227" i="1"/>
  <c r="R227" i="1"/>
  <c r="R226" i="1"/>
  <c r="S226" i="1" s="1"/>
  <c r="S225" i="1"/>
  <c r="R225" i="1"/>
  <c r="R224" i="1"/>
  <c r="S224" i="1" s="1"/>
  <c r="R223" i="1"/>
  <c r="S223" i="1" s="1"/>
  <c r="R222" i="1"/>
  <c r="S222" i="1" s="1"/>
  <c r="R221" i="1"/>
  <c r="S221" i="1" s="1"/>
  <c r="S220" i="1"/>
  <c r="R220" i="1"/>
  <c r="R219" i="1"/>
  <c r="S219" i="1" s="1"/>
  <c r="R218" i="1"/>
  <c r="S218" i="1" s="1"/>
  <c r="S217" i="1"/>
  <c r="R217" i="1"/>
  <c r="S216" i="1"/>
  <c r="R216" i="1"/>
  <c r="R215" i="1"/>
  <c r="S215" i="1" s="1"/>
  <c r="R214" i="1"/>
  <c r="S214" i="1" s="1"/>
  <c r="S213" i="1"/>
  <c r="R213" i="1"/>
  <c r="R212" i="1"/>
  <c r="S212" i="1" s="1"/>
  <c r="S211" i="1"/>
  <c r="R211" i="1"/>
  <c r="R210" i="1"/>
  <c r="S210" i="1" s="1"/>
  <c r="R209" i="1"/>
  <c r="S209" i="1" s="1"/>
  <c r="S208" i="1"/>
  <c r="R208" i="1"/>
  <c r="S207" i="1"/>
  <c r="R207" i="1"/>
  <c r="R206" i="1"/>
  <c r="S206" i="1" s="1"/>
  <c r="R205" i="1"/>
  <c r="S205" i="1" s="1"/>
  <c r="S204" i="1"/>
  <c r="R204" i="1"/>
  <c r="R203" i="1"/>
  <c r="S203" i="1" s="1"/>
  <c r="S202" i="1"/>
  <c r="R202" i="1"/>
  <c r="R201" i="1"/>
  <c r="S201" i="1" s="1"/>
  <c r="S200" i="1"/>
  <c r="R200" i="1"/>
  <c r="R199" i="1"/>
  <c r="S199" i="1" s="1"/>
  <c r="S198" i="1"/>
  <c r="R198" i="1"/>
  <c r="R197" i="1"/>
  <c r="S197" i="1" s="1"/>
  <c r="S196" i="1"/>
  <c r="R196" i="1"/>
  <c r="R195" i="1"/>
  <c r="S195" i="1" s="1"/>
  <c r="S194" i="1"/>
  <c r="R194" i="1"/>
  <c r="R193" i="1"/>
  <c r="S193" i="1" s="1"/>
  <c r="S192" i="1"/>
  <c r="R192" i="1"/>
  <c r="R191" i="1"/>
  <c r="S191" i="1" s="1"/>
  <c r="S190" i="1"/>
  <c r="R190" i="1"/>
  <c r="R189" i="1"/>
  <c r="S189" i="1" s="1"/>
  <c r="S188" i="1"/>
  <c r="R188" i="1"/>
  <c r="R187" i="1"/>
  <c r="S187" i="1" s="1"/>
  <c r="S186" i="1"/>
  <c r="R186" i="1"/>
  <c r="R185" i="1"/>
  <c r="S185" i="1" s="1"/>
  <c r="S184" i="1"/>
  <c r="R184" i="1"/>
  <c r="R183" i="1"/>
  <c r="S183" i="1" s="1"/>
  <c r="S182" i="1"/>
  <c r="R182" i="1"/>
  <c r="R181" i="1"/>
  <c r="S181" i="1" s="1"/>
  <c r="S180" i="1"/>
  <c r="R180" i="1"/>
  <c r="R179" i="1"/>
  <c r="S179" i="1" s="1"/>
  <c r="S178" i="1"/>
  <c r="R178" i="1"/>
  <c r="R177" i="1"/>
  <c r="S177" i="1" s="1"/>
  <c r="S176" i="1"/>
  <c r="R176" i="1"/>
  <c r="R175" i="1"/>
  <c r="S175" i="1" s="1"/>
  <c r="S174" i="1"/>
  <c r="R174" i="1"/>
  <c r="R173" i="1"/>
  <c r="S173" i="1" s="1"/>
  <c r="S172" i="1"/>
  <c r="R172" i="1"/>
  <c r="R171" i="1"/>
  <c r="S171" i="1" s="1"/>
  <c r="S170" i="1"/>
  <c r="R170" i="1"/>
  <c r="R169" i="1"/>
  <c r="S169" i="1" s="1"/>
  <c r="S168" i="1"/>
  <c r="R168" i="1"/>
  <c r="R167" i="1"/>
  <c r="S167" i="1" s="1"/>
  <c r="S166" i="1"/>
  <c r="R166" i="1"/>
  <c r="R165" i="1"/>
  <c r="S165" i="1" s="1"/>
  <c r="S164" i="1"/>
  <c r="R164" i="1"/>
  <c r="R163" i="1"/>
  <c r="S163" i="1" s="1"/>
  <c r="S162" i="1"/>
  <c r="R162" i="1"/>
  <c r="R161" i="1"/>
  <c r="S161" i="1" s="1"/>
  <c r="S160" i="1"/>
  <c r="R160" i="1"/>
  <c r="R159" i="1"/>
  <c r="S159" i="1" s="1"/>
  <c r="S158" i="1"/>
  <c r="R158" i="1"/>
  <c r="R157" i="1"/>
  <c r="S157" i="1" s="1"/>
  <c r="S156" i="1"/>
  <c r="R156" i="1"/>
  <c r="R155" i="1"/>
  <c r="S155" i="1" s="1"/>
  <c r="S154" i="1"/>
  <c r="R154" i="1"/>
  <c r="R153" i="1"/>
  <c r="S153" i="1" s="1"/>
  <c r="S152" i="1"/>
  <c r="R152" i="1"/>
  <c r="R151" i="1"/>
  <c r="S151" i="1" s="1"/>
  <c r="S150" i="1"/>
  <c r="R150" i="1"/>
  <c r="R149" i="1"/>
  <c r="S149" i="1" s="1"/>
  <c r="S148" i="1"/>
  <c r="R148" i="1"/>
  <c r="R147" i="1"/>
  <c r="S147" i="1" s="1"/>
  <c r="S146" i="1"/>
  <c r="R146" i="1"/>
  <c r="R145" i="1"/>
  <c r="S145" i="1" s="1"/>
  <c r="S144" i="1"/>
  <c r="R144" i="1"/>
  <c r="R143" i="1"/>
  <c r="S143" i="1" s="1"/>
  <c r="S142" i="1"/>
  <c r="R142" i="1"/>
  <c r="R141" i="1"/>
  <c r="S141" i="1" s="1"/>
  <c r="S140" i="1"/>
  <c r="R140" i="1"/>
  <c r="R139" i="1"/>
  <c r="S139" i="1" s="1"/>
  <c r="S138" i="1"/>
  <c r="R138" i="1"/>
  <c r="R137" i="1"/>
  <c r="S137" i="1" s="1"/>
  <c r="S136" i="1"/>
  <c r="R136" i="1"/>
  <c r="R135" i="1"/>
  <c r="S135" i="1" s="1"/>
  <c r="S134" i="1"/>
  <c r="R134" i="1"/>
  <c r="R133" i="1"/>
  <c r="S133" i="1" s="1"/>
  <c r="S132" i="1"/>
  <c r="R132" i="1"/>
  <c r="R131" i="1"/>
  <c r="S131" i="1" s="1"/>
  <c r="S130" i="1"/>
  <c r="R130" i="1"/>
  <c r="R129" i="1"/>
  <c r="S129" i="1" s="1"/>
  <c r="S128" i="1"/>
  <c r="R128" i="1"/>
  <c r="R127" i="1"/>
  <c r="S127" i="1" s="1"/>
  <c r="S126" i="1"/>
  <c r="R126" i="1"/>
  <c r="R125" i="1"/>
  <c r="S125" i="1" s="1"/>
  <c r="S124" i="1"/>
  <c r="R124" i="1"/>
  <c r="R123" i="1"/>
  <c r="S123" i="1" s="1"/>
  <c r="S122" i="1"/>
  <c r="R122" i="1"/>
  <c r="R121" i="1"/>
  <c r="S121" i="1" s="1"/>
  <c r="S120" i="1"/>
  <c r="R120" i="1"/>
  <c r="R119" i="1"/>
  <c r="S119" i="1" s="1"/>
  <c r="S118" i="1"/>
  <c r="R118" i="1"/>
  <c r="R117" i="1"/>
  <c r="S117" i="1" s="1"/>
  <c r="S116" i="1"/>
  <c r="R116" i="1"/>
  <c r="R115" i="1"/>
  <c r="S115" i="1" s="1"/>
  <c r="S114" i="1"/>
  <c r="R114" i="1"/>
  <c r="R113" i="1"/>
  <c r="S113" i="1" s="1"/>
  <c r="S112" i="1"/>
  <c r="R112" i="1"/>
  <c r="R111" i="1"/>
  <c r="S111" i="1" s="1"/>
  <c r="S110" i="1"/>
  <c r="R110" i="1"/>
  <c r="R109" i="1"/>
  <c r="S109" i="1" s="1"/>
  <c r="S108" i="1"/>
  <c r="R108" i="1"/>
  <c r="R107" i="1"/>
  <c r="S107" i="1" s="1"/>
  <c r="S106" i="1"/>
  <c r="R106" i="1"/>
  <c r="R105" i="1"/>
  <c r="S105" i="1" s="1"/>
  <c r="S104" i="1"/>
  <c r="R104" i="1"/>
  <c r="R103" i="1"/>
  <c r="S103" i="1" s="1"/>
  <c r="S102" i="1"/>
  <c r="R102" i="1"/>
  <c r="R101" i="1"/>
  <c r="S101" i="1" s="1"/>
  <c r="S100" i="1"/>
  <c r="R100" i="1"/>
  <c r="R99" i="1"/>
  <c r="S99" i="1" s="1"/>
  <c r="S98" i="1"/>
  <c r="R98" i="1"/>
  <c r="R97" i="1"/>
  <c r="S97" i="1" s="1"/>
  <c r="S96" i="1"/>
  <c r="R96" i="1"/>
  <c r="R95" i="1"/>
  <c r="S95" i="1" s="1"/>
  <c r="S94" i="1"/>
  <c r="R94" i="1"/>
  <c r="R93" i="1"/>
  <c r="S93" i="1" s="1"/>
  <c r="S92" i="1"/>
  <c r="R92" i="1"/>
  <c r="R91" i="1"/>
  <c r="S91" i="1" s="1"/>
  <c r="S90" i="1"/>
  <c r="R90" i="1"/>
  <c r="R89" i="1"/>
  <c r="S89" i="1" s="1"/>
  <c r="S88" i="1"/>
  <c r="R88" i="1"/>
  <c r="R87" i="1"/>
  <c r="S87" i="1" s="1"/>
  <c r="S86" i="1"/>
  <c r="R86" i="1"/>
  <c r="R85" i="1"/>
  <c r="S85" i="1" s="1"/>
  <c r="S84" i="1"/>
  <c r="R84" i="1"/>
  <c r="R83" i="1"/>
  <c r="S83" i="1" s="1"/>
  <c r="S82" i="1"/>
  <c r="R82" i="1"/>
  <c r="R81" i="1"/>
  <c r="S81" i="1" s="1"/>
  <c r="S80" i="1"/>
  <c r="R80" i="1"/>
  <c r="R79" i="1"/>
  <c r="S79" i="1" s="1"/>
  <c r="S78" i="1"/>
  <c r="R78" i="1"/>
  <c r="R77" i="1"/>
  <c r="S77" i="1" s="1"/>
  <c r="S76" i="1"/>
  <c r="R76" i="1"/>
  <c r="R75" i="1"/>
  <c r="S75" i="1" s="1"/>
  <c r="S74" i="1"/>
  <c r="R74" i="1"/>
  <c r="R73" i="1"/>
  <c r="S73" i="1" s="1"/>
  <c r="S72" i="1"/>
  <c r="R72" i="1"/>
  <c r="R71" i="1"/>
  <c r="S71" i="1" s="1"/>
  <c r="S70" i="1"/>
  <c r="R70" i="1"/>
  <c r="R69" i="1"/>
  <c r="S69" i="1" s="1"/>
  <c r="S68" i="1"/>
  <c r="R68" i="1"/>
  <c r="R67" i="1"/>
  <c r="S67" i="1" s="1"/>
  <c r="S66" i="1"/>
  <c r="R66" i="1"/>
  <c r="R65" i="1"/>
  <c r="S65" i="1" s="1"/>
  <c r="S64" i="1"/>
  <c r="R64" i="1"/>
  <c r="R63" i="1"/>
  <c r="S63" i="1" s="1"/>
  <c r="S62" i="1"/>
  <c r="R62" i="1"/>
  <c r="R61" i="1"/>
  <c r="S61" i="1" s="1"/>
  <c r="S60" i="1"/>
  <c r="R60" i="1"/>
  <c r="R59" i="1"/>
  <c r="S59" i="1" s="1"/>
  <c r="S58" i="1"/>
  <c r="R58" i="1"/>
  <c r="R57" i="1"/>
  <c r="S57" i="1" s="1"/>
  <c r="S56" i="1"/>
  <c r="R56" i="1"/>
  <c r="R55" i="1"/>
  <c r="S55" i="1" s="1"/>
  <c r="S54" i="1"/>
  <c r="R54" i="1"/>
  <c r="R53" i="1"/>
  <c r="S53" i="1" s="1"/>
  <c r="S52" i="1"/>
  <c r="R52" i="1"/>
  <c r="R51" i="1"/>
  <c r="S51" i="1" s="1"/>
  <c r="S50" i="1"/>
  <c r="R50" i="1"/>
  <c r="R49" i="1"/>
  <c r="S49" i="1" s="1"/>
  <c r="S48" i="1"/>
  <c r="R48" i="1"/>
  <c r="R47" i="1"/>
  <c r="S47" i="1" s="1"/>
  <c r="S46" i="1"/>
  <c r="R46" i="1"/>
  <c r="R45" i="1"/>
  <c r="S45" i="1" s="1"/>
  <c r="S44" i="1"/>
  <c r="R44" i="1"/>
  <c r="R43" i="1"/>
  <c r="S43" i="1" s="1"/>
  <c r="S42" i="1"/>
  <c r="R42" i="1"/>
  <c r="R41" i="1"/>
  <c r="S41" i="1" s="1"/>
  <c r="S40" i="1"/>
  <c r="R40" i="1"/>
  <c r="R39" i="1"/>
  <c r="S39" i="1" s="1"/>
  <c r="S38" i="1"/>
  <c r="R38" i="1"/>
  <c r="R37" i="1"/>
  <c r="S37" i="1" s="1"/>
  <c r="S36" i="1"/>
  <c r="R36" i="1"/>
  <c r="R35" i="1"/>
  <c r="S35" i="1" s="1"/>
  <c r="S34" i="1"/>
  <c r="R34" i="1"/>
  <c r="R33" i="1"/>
  <c r="S33" i="1" s="1"/>
  <c r="S32" i="1"/>
  <c r="R32" i="1"/>
  <c r="R31" i="1"/>
  <c r="S31" i="1" s="1"/>
  <c r="S30" i="1"/>
  <c r="R30" i="1"/>
  <c r="R29" i="1"/>
  <c r="S29" i="1" s="1"/>
  <c r="S28" i="1"/>
  <c r="R28" i="1"/>
  <c r="R27" i="1"/>
  <c r="S27" i="1" s="1"/>
  <c r="S26" i="1"/>
  <c r="R26" i="1"/>
  <c r="R25" i="1"/>
  <c r="S25" i="1" s="1"/>
  <c r="S24" i="1"/>
  <c r="R24" i="1"/>
  <c r="R23" i="1"/>
  <c r="S23" i="1" s="1"/>
  <c r="S22" i="1"/>
  <c r="R22" i="1"/>
  <c r="R21" i="1"/>
  <c r="S21" i="1" s="1"/>
  <c r="S20" i="1"/>
  <c r="R20" i="1"/>
  <c r="R19" i="1"/>
  <c r="S19" i="1" s="1"/>
  <c r="S18" i="1"/>
  <c r="R18" i="1"/>
  <c r="R17" i="1"/>
  <c r="S17" i="1" s="1"/>
  <c r="S16" i="1"/>
  <c r="R16" i="1"/>
  <c r="R15" i="1"/>
  <c r="S15" i="1" s="1"/>
  <c r="S14" i="1"/>
  <c r="R14" i="1"/>
  <c r="R13" i="1"/>
  <c r="S13" i="1" s="1"/>
  <c r="S12" i="1"/>
  <c r="R12" i="1"/>
  <c r="R11" i="1"/>
  <c r="S11" i="1" s="1"/>
  <c r="S10" i="1"/>
  <c r="R10" i="1"/>
  <c r="R9" i="1"/>
  <c r="S9" i="1" s="1"/>
  <c r="Y16" i="10" l="1"/>
  <c r="U90" i="10"/>
  <c r="Y18" i="10"/>
  <c r="Y17" i="10"/>
  <c r="U100" i="10"/>
  <c r="Z17" i="10" s="1"/>
  <c r="U12" i="10"/>
  <c r="Z5" i="10" s="1"/>
  <c r="Y5" i="10"/>
  <c r="Y32" i="10"/>
  <c r="U411" i="10"/>
  <c r="Z32" i="10" s="1"/>
  <c r="U67" i="10"/>
  <c r="Z11" i="10" s="1"/>
  <c r="Y11" i="10"/>
  <c r="U11" i="10"/>
  <c r="Z4" i="10" s="1"/>
  <c r="Y4" i="10"/>
  <c r="Y2" i="10"/>
  <c r="U531" i="10"/>
  <c r="Z35" i="10" s="1"/>
  <c r="Y35" i="10"/>
  <c r="Z27" i="10"/>
  <c r="Z13" i="10"/>
  <c r="Z9" i="10"/>
  <c r="Z6" i="10"/>
  <c r="Z34" i="10"/>
  <c r="Z31" i="10"/>
  <c r="Z19" i="10"/>
  <c r="Z33" i="10"/>
  <c r="Y10" i="10"/>
  <c r="Z36" i="10"/>
  <c r="Z3" i="10"/>
  <c r="Y24" i="10"/>
  <c r="Y14" i="10"/>
  <c r="Y3" i="10"/>
  <c r="U9" i="10"/>
  <c r="Z2" i="10" s="1"/>
  <c r="Y26" i="10"/>
  <c r="Y20" i="10"/>
  <c r="Y34" i="10"/>
  <c r="Z24" i="10"/>
  <c r="Z16" i="10"/>
  <c r="Y36" i="10"/>
  <c r="Y31" i="10"/>
  <c r="Y28" i="10"/>
  <c r="Y27" i="10"/>
  <c r="Y13" i="10"/>
  <c r="U21" i="10"/>
  <c r="Z10" i="10" s="1"/>
  <c r="Y30" i="10"/>
  <c r="U407" i="10"/>
  <c r="Z30" i="10" s="1"/>
  <c r="Y25" i="10"/>
  <c r="U239" i="10"/>
  <c r="Z25" i="10" s="1"/>
  <c r="Y22" i="10"/>
  <c r="U159" i="10"/>
  <c r="Z22" i="10" s="1"/>
  <c r="Y21" i="10"/>
  <c r="U135" i="10"/>
  <c r="Z21" i="10" s="1"/>
  <c r="Y15" i="10"/>
  <c r="U87" i="10"/>
  <c r="Z15" i="10" s="1"/>
  <c r="Y12" i="10"/>
  <c r="U71" i="10"/>
  <c r="Z12" i="10" s="1"/>
  <c r="Z8" i="10"/>
  <c r="U82" i="10"/>
  <c r="Z14" i="10" s="1"/>
  <c r="Y8" i="10"/>
  <c r="Y37" i="10"/>
  <c r="Y29" i="10"/>
  <c r="U390" i="10"/>
  <c r="Z29" i="10" s="1"/>
  <c r="Z26" i="10"/>
  <c r="Y23" i="10"/>
  <c r="U174" i="10"/>
  <c r="Z23" i="10" s="1"/>
  <c r="Z18" i="10"/>
  <c r="Y7" i="10"/>
  <c r="U14" i="10"/>
  <c r="Z7" i="10" s="1"/>
  <c r="U129" i="10"/>
  <c r="Z20" i="10" s="1"/>
  <c r="Y9" i="10"/>
  <c r="Y33" i="10"/>
  <c r="Y19" i="10"/>
  <c r="Y6" i="10"/>
  <c r="U590" i="10"/>
  <c r="U368" i="10"/>
  <c r="Z28" i="10" s="1"/>
  <c r="S825" i="1"/>
  <c r="H2" i="1" s="1"/>
  <c r="S37" i="2"/>
  <c r="S41" i="2"/>
</calcChain>
</file>

<file path=xl/sharedStrings.xml><?xml version="1.0" encoding="utf-8"?>
<sst xmlns="http://schemas.openxmlformats.org/spreadsheetml/2006/main" count="99960" uniqueCount="422">
  <si>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</si>
  <si>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</si>
  <si>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</si>
  <si>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</si>
  <si>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</si>
  <si>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</si>
  <si>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</si>
  <si>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</si>
  <si>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</si>
  <si>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</si>
  <si>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</si>
  <si>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</si>
  <si>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</si>
  <si>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</si>
  <si>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</si>
  <si>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</si>
  <si>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</si>
  <si>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Team Bat first</t>
  </si>
  <si>
    <t>For MI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</si>
  <si>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</si>
  <si>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</si>
  <si>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</si>
  <si>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</si>
  <si>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</si>
  <si>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</si>
  <si>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</si>
  <si>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</si>
  <si>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</si>
  <si>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</si>
  <si>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</si>
  <si>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</si>
  <si>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</si>
  <si>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</si>
  <si>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</si>
  <si>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</si>
  <si>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</si>
  <si>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</si>
  <si>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</si>
  <si>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</si>
  <si>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</si>
  <si>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</si>
  <si>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</si>
  <si>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</si>
  <si>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</si>
  <si>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</si>
  <si>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</si>
  <si>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</si>
  <si>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</si>
  <si>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</si>
  <si>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</si>
  <si>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</si>
  <si>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</si>
  <si>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</si>
  <si>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</si>
  <si>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</si>
  <si>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</si>
  <si>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</si>
  <si>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</si>
  <si>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</si>
  <si>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</si>
  <si>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</si>
  <si>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</si>
  <si>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</si>
  <si>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</si>
  <si>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</si>
  <si>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</si>
  <si>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</si>
  <si>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</si>
  <si>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</si>
  <si>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</si>
  <si>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</si>
  <si>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</si>
  <si>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</si>
  <si>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</si>
  <si>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</si>
  <si>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</si>
  <si>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</si>
  <si>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</si>
  <si>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</si>
  <si>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</si>
  <si>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</si>
  <si>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</si>
  <si>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</si>
  <si>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</si>
  <si>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</si>
  <si>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</si>
  <si>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</si>
  <si>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</si>
  <si>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</si>
  <si>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</si>
  <si>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</si>
  <si>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</si>
  <si>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</si>
  <si>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</si>
  <si>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</si>
  <si>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</si>
  <si>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</si>
  <si>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</si>
  <si>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</si>
  <si>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</si>
  <si>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</si>
  <si>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</si>
  <si>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</si>
  <si>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</si>
  <si>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</si>
  <si>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</si>
  <si>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</si>
  <si>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</si>
  <si>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</si>
  <si>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</si>
  <si>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</si>
  <si>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</si>
  <si>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</si>
  <si>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</si>
  <si>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</si>
  <si>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</si>
  <si>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</si>
  <si>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</si>
  <si>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</si>
  <si>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</si>
  <si>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</si>
  <si>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</si>
  <si>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</si>
  <si>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</si>
  <si>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</si>
  <si>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</si>
  <si>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</si>
  <si>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</si>
  <si>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</si>
  <si>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</si>
  <si>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</si>
  <si>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</si>
  <si>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</si>
  <si>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</si>
  <si>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</si>
  <si>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</si>
  <si>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</si>
  <si>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</si>
  <si>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</si>
  <si>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</si>
  <si>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</si>
  <si>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</si>
  <si>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</si>
  <si>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</si>
  <si>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</si>
  <si>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</si>
  <si>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</si>
  <si>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</si>
  <si>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</si>
  <si>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</si>
  <si>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</si>
  <si>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</si>
  <si>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</si>
  <si>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</si>
  <si>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</si>
  <si>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</si>
  <si>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</si>
  <si>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</si>
  <si>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</si>
  <si>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</si>
  <si>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</si>
  <si>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</si>
  <si>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</si>
  <si>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</si>
  <si>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</si>
  <si>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</si>
  <si>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</si>
  <si>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</si>
  <si>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</si>
  <si>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</si>
  <si>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</si>
  <si>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</si>
  <si>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</si>
  <si>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</si>
  <si>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</si>
  <si>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</si>
  <si>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</si>
  <si>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</si>
  <si>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</si>
  <si>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</si>
  <si>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</si>
  <si>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</si>
  <si>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</si>
  <si>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</si>
  <si>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</si>
  <si>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</si>
  <si>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</si>
  <si>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</si>
  <si>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</si>
  <si>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</si>
  <si>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</si>
  <si>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</si>
  <si>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</si>
  <si>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</si>
  <si>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</si>
  <si>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</si>
  <si>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</si>
  <si>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</si>
  <si>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</si>
  <si>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</si>
  <si>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</si>
  <si>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</si>
  <si>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</si>
  <si>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</si>
  <si>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</si>
  <si>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</si>
  <si>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</si>
  <si>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</si>
  <si>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</si>
  <si>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</si>
  <si>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</si>
  <si>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</si>
  <si>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</si>
  <si>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</si>
  <si>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</si>
  <si>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</si>
  <si>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</si>
  <si>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</si>
  <si>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</si>
  <si>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</si>
  <si>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</si>
  <si>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</si>
  <si>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</si>
  <si>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</si>
  <si>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</si>
  <si>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</si>
  <si>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</si>
  <si>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</si>
  <si>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</si>
  <si>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</si>
  <si>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</si>
  <si>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</si>
  <si>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</si>
  <si>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</si>
  <si>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</si>
  <si>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</si>
  <si>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</si>
  <si>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</si>
  <si>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</si>
  <si>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</si>
  <si>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</si>
  <si>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</si>
  <si>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</si>
  <si>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</si>
  <si>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</si>
  <si>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</si>
  <si>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</si>
  <si>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</si>
  <si>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</si>
  <si>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</si>
  <si>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</si>
  <si>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</si>
  <si>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</si>
  <si>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</si>
  <si>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</si>
  <si>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</si>
  <si>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</si>
  <si>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</si>
  <si>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</si>
  <si>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</si>
  <si>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</si>
  <si>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</si>
  <si>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</si>
  <si>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</si>
  <si>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</si>
  <si>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</si>
  <si>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</si>
  <si>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</si>
  <si>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</si>
  <si>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</si>
  <si>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</si>
  <si>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</si>
  <si>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</si>
  <si>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</si>
  <si>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</si>
  <si>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</si>
  <si>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</si>
  <si>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</si>
  <si>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</si>
  <si>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</si>
  <si>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</si>
  <si>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</si>
  <si>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</si>
  <si>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</si>
  <si>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</si>
  <si>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</si>
  <si>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</si>
  <si>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</si>
  <si>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</si>
  <si>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</si>
  <si>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</si>
  <si>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</si>
  <si>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</si>
  <si>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</si>
  <si>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</si>
  <si>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</si>
  <si>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</si>
  <si>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</si>
  <si>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</si>
  <si>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</si>
  <si>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</si>
  <si>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</si>
  <si>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</si>
  <si>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</si>
  <si>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</si>
  <si>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</si>
  <si>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</si>
  <si>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</si>
  <si>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</si>
  <si>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</si>
  <si>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</si>
  <si>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</si>
  <si>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</si>
  <si>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</si>
  <si>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</si>
  <si>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</si>
  <si>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</si>
  <si>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</si>
  <si>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</si>
  <si>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</si>
  <si>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</si>
  <si>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</si>
  <si>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</si>
  <si>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</si>
  <si>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</si>
  <si>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</si>
  <si>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</si>
  <si>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</si>
  <si>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</si>
  <si>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</si>
  <si>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</si>
  <si>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</si>
  <si>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</si>
  <si>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</si>
  <si>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</si>
  <si>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</si>
  <si>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</si>
  <si>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</si>
  <si>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</si>
  <si>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</si>
  <si>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</si>
  <si>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</si>
  <si>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</si>
  <si>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</si>
  <si>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</si>
  <si>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</si>
  <si>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</si>
  <si>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</si>
  <si>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</si>
  <si>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</si>
  <si>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</si>
  <si>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</si>
  <si>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</si>
  <si>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</si>
  <si>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</si>
  <si>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</si>
  <si>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</si>
  <si>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</si>
  <si>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</si>
  <si>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</si>
  <si>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</si>
  <si>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</si>
  <si>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</si>
  <si>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</si>
  <si>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</si>
  <si>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</si>
  <si>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</si>
  <si>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</si>
  <si>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</si>
  <si>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</si>
  <si>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</si>
  <si>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</si>
  <si>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</si>
  <si>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</si>
  <si>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</si>
  <si>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</si>
  <si>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</si>
  <si>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</si>
  <si>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</si>
  <si>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</si>
  <si>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</si>
  <si>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</si>
  <si>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</si>
  <si>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</si>
  <si>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</si>
  <si>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</si>
  <si>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</si>
  <si>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</si>
  <si>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</si>
  <si>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</si>
  <si>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</si>
  <si>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</si>
  <si>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</si>
  <si>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</si>
  <si>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</si>
  <si>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</si>
  <si>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</si>
  <si>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</si>
  <si>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</si>
  <si>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Using Cell Number Formats to Percentage</t>
  </si>
  <si>
    <t>&lt;&gt;Mumbai Indians</t>
  </si>
  <si>
    <t>COUNTA of venue</t>
  </si>
  <si>
    <t>Grand Total</t>
  </si>
  <si>
    <t>MI played at the venue</t>
  </si>
  <si>
    <t>MI won the match</t>
  </si>
  <si>
    <t>MI played the match</t>
  </si>
  <si>
    <t>Row Labels</t>
  </si>
  <si>
    <t>Count of player_of_match</t>
  </si>
  <si>
    <t>Count of winner</t>
  </si>
  <si>
    <t>Count of toss_winner</t>
  </si>
  <si>
    <t>Team</t>
  </si>
  <si>
    <t>Matches Played</t>
  </si>
  <si>
    <t>Toss Won</t>
  </si>
  <si>
    <t>Lost Percentage</t>
  </si>
  <si>
    <t>Won Percentage</t>
  </si>
  <si>
    <t>Venue</t>
  </si>
  <si>
    <t>batting first</t>
  </si>
  <si>
    <t>bowling first</t>
  </si>
  <si>
    <t>Batting first</t>
  </si>
  <si>
    <t xml:space="preserve">Total Matches </t>
  </si>
  <si>
    <t>Batting first %</t>
  </si>
  <si>
    <t>Bowling first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</si>
</sst>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10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1" xfId="0" applyFont="1" applyFill="1" applyBorder="1"/>
    <xf numFmtId="0" fontId="0" fillId="0" borderId="0" xfId="0" pivotButton="1"/>
    <xf numFmtId="0" fontId="9" fillId="0" borderId="0" xfId="0" applyFont="1"/>
    <xf numFmtId="0" fontId="0" fillId="0" borderId="2" xfId="0" pivotButton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6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1" fillId="0" borderId="0" xfId="0" applyFont="1"/>
    <xf numFmtId="0" fontId="2" fillId="3" borderId="0" xfId="0" applyFont="1" applyFill="1"/>
    <xf numFmtId="1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5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B7E1CD"/>
          <bgColor rgb="FFB7E1CD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Question 1 unworked -style" pivot="0" count="3" xr9:uid="{00000000-0011-0000-FFFF-FFFF00000000}">
      <tableStyleElement type="headerRow" dxfId="55"/>
      <tableStyleElement type="firstRowStripe" dxfId="54"/>
      <tableStyleElement type="secondRowStripe" dxfId="53"/>
    </tableStyle>
    <tableStyle name="Question 1 worked_advanced filt-style" pivot="0" count="3" xr9:uid="{00000000-0011-0000-FFFF-FFFF01000000}">
      <tableStyleElement type="headerRow" dxfId="52"/>
      <tableStyleElement type="firstRowStripe" dxfId="51"/>
      <tableStyleElement type="secondRowStripe" dxfId="50"/>
    </tableStyle>
    <tableStyle name="Question 1 worked_advanced filt-style 2" pivot="0" count="3" xr9:uid="{00000000-0011-0000-FFFF-FFFF02000000}">
      <tableStyleElement type="headerRow" dxfId="49"/>
      <tableStyleElement type="firstRowStripe" dxfId="48"/>
      <tableStyleElement type="secondRowStripe" dxfId="47"/>
    </tableStyle>
    <tableStyle name="Question 2 unworked-style" pivot="0" count="3" xr9:uid="{00000000-0011-0000-FFFF-FFFF03000000}">
      <tableStyleElement type="headerRow" dxfId="46"/>
      <tableStyleElement type="firstRowStripe" dxfId="45"/>
      <tableStyleElement type="secondRowStripe" dxfId="44"/>
    </tableStyle>
    <tableStyle name="Question 3 Pivot table-style" pivot="0" count="3" xr9:uid="{00000000-0011-0000-FFFF-FFFF04000000}">
      <tableStyleElement type="headerRow" dxfId="43"/>
      <tableStyleElement type="firstRowStripe" dxfId="42"/>
      <tableStyleElement type="secondRowStripe" dxfId="41"/>
    </tableStyle>
    <tableStyle name="Google Sheets Pivot Table Style" table="0" count="12" xr9:uid="{00000000-0011-0000-FFFF-FFFF05000000}">
      <tableStyleElement type="wholeTable" dxfId="40"/>
      <tableStyleElement type="headerRow" dxfId="39"/>
      <tableStyleElement type="totalRow" dxfId="38"/>
      <tableStyleElement type="firstSubtotalRow" dxfId="37"/>
      <tableStyleElement type="secondSubtotalRow" dxfId="36"/>
      <tableStyleElement type="thirdSubtotalRow" dxfId="35"/>
      <tableStyleElement type="firstColumnSubheading" dxfId="34"/>
      <tableStyleElement type="secondColumnSubheading" dxfId="33"/>
      <tableStyleElement type="thirdColumnSubheading" dxfId="32"/>
      <tableStyleElement type="firstRowSubheading" dxfId="31"/>
      <tableStyleElement type="secondRowSubheading" dxfId="30"/>
      <tableStyleElement type="thirdRowSubheading" dxfId="29"/>
    </tableStyle>
    <tableStyle name="Question 4 unworked-style" pivot="0" count="3" xr9:uid="{00000000-0011-0000-FFFF-FFFF06000000}">
      <tableStyleElement type="headerRow" dxfId="28"/>
      <tableStyleElement type="firstRowStripe" dxfId="27"/>
      <tableStyleElement type="secondRowStripe" dxfId="26"/>
    </tableStyle>
    <tableStyle name="Question 5 unworked-style" pivot="0" count="3" xr9:uid="{00000000-0011-0000-FFFF-FFFF07000000}">
      <tableStyleElement type="headerRow" dxfId="25"/>
      <tableStyleElement type="firstRowStripe" dxfId="24"/>
      <tableStyleElement type="secondRowStripe" dxfId="23"/>
    </tableStyle>
    <tableStyle name="Question 6 unworked-style" pivot="0" count="3" xr9:uid="{00000000-0011-0000-FFFF-FFFF08000000}">
      <tableStyleElement type="headerRow" dxfId="22"/>
      <tableStyleElement type="firstRowStripe" dxfId="21"/>
      <tableStyleElement type="secondRowStripe" dxfId="20"/>
    </tableStyle>
    <tableStyle name="Question 7 unworked-style" pivot="0" count="3" xr9:uid="{00000000-0011-0000-FFFF-FFFF09000000}">
      <tableStyleElement type="headerRow" dxfId="19"/>
      <tableStyleElement type="firstRowStripe" dxfId="18"/>
      <tableStyleElement type="secondRowStripe" dxfId="17"/>
    </tableStyle>
    <tableStyle name="Question 8 unworked-style" pivot="0" count="3" xr9:uid="{00000000-0011-0000-FFFF-FFFF0A000000}">
      <tableStyleElement type="headerRow" dxfId="16"/>
      <tableStyleElement type="firstRowStripe" dxfId="15"/>
      <tableStyleElement type="secondRowStripe" dxfId="14"/>
    </tableStyle>
    <tableStyle name="Question 9 unworked-style" pivot="0" count="3" xr9:uid="{00000000-0011-0000-FFFF-FFFF0B000000}">
      <tableStyleElement type="headerRow" dxfId="13"/>
      <tableStyleElement type="firstRowStripe" dxfId="12"/>
      <tableStyleElement type="secondRowStripe" dxfId="11"/>
    </tableStyle>
    <tableStyle name="Question 10 unworked-style" pivot="0" count="3" xr9:uid="{00000000-0011-0000-FFFF-FFFF0C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0</xdr:rowOff>
    </xdr:from>
    <xdr:ext cx="3714750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493388" y="3460913"/>
          <a:ext cx="3705225" cy="638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Arial"/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SzPts val="1500"/>
            <a:buFont typeface="Arial"/>
            <a:buNone/>
          </a:pP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0</xdr:rowOff>
    </xdr:from>
    <xdr:ext cx="3714750" cy="647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93388" y="3460913"/>
          <a:ext cx="3705225" cy="638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Arial"/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171450</xdr:colOff>
      <xdr:row>6</xdr:row>
      <xdr:rowOff>9525</xdr:rowOff>
    </xdr:from>
    <xdr:ext cx="9124950" cy="6191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88288" y="3475200"/>
          <a:ext cx="9115425" cy="6096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played by Mumbai Indians from 2008 to 2020 : 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6</xdr:row>
      <xdr:rowOff>0</xdr:rowOff>
    </xdr:from>
    <xdr:ext cx="3419475" cy="5810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41025" y="3494250"/>
          <a:ext cx="3409950" cy="5715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Count total Number of matches played by Mumbai Indians from 2008 to 2020 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0</xdr:colOff>
      <xdr:row>14</xdr:row>
      <xdr:rowOff>114300</xdr:rowOff>
    </xdr:from>
    <xdr:ext cx="3448050" cy="6096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626738" y="3479963"/>
          <a:ext cx="343852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 number of Matches where MI won</a:t>
          </a:r>
          <a:endParaRPr sz="1100"/>
        </a:p>
      </xdr:txBody>
    </xdr:sp>
    <xdr:clientData fLocksWithSheet="0"/>
  </xdr:oneCellAnchor>
  <xdr:oneCellAnchor>
    <xdr:from>
      <xdr:col>18</xdr:col>
      <xdr:colOff>0</xdr:colOff>
      <xdr:row>24</xdr:row>
      <xdr:rowOff>0</xdr:rowOff>
    </xdr:from>
    <xdr:ext cx="3400425" cy="6191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650550" y="3475200"/>
          <a:ext cx="3390900" cy="6096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where MI chose to bat first and won : </a:t>
          </a:r>
          <a:endParaRPr sz="1100" b="0"/>
        </a:p>
      </xdr:txBody>
    </xdr:sp>
    <xdr:clientData fLocksWithSheet="0"/>
  </xdr:oneCellAnchor>
  <xdr:oneCellAnchor>
    <xdr:from>
      <xdr:col>18</xdr:col>
      <xdr:colOff>0</xdr:colOff>
      <xdr:row>30</xdr:row>
      <xdr:rowOff>85725</xdr:rowOff>
    </xdr:from>
    <xdr:ext cx="3705225" cy="8191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498150" y="3375188"/>
          <a:ext cx="3695700" cy="8096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Win % of batting first for MI :</a:t>
          </a:r>
          <a:endParaRPr sz="1100" b="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0</xdr:rowOff>
    </xdr:from>
    <xdr:ext cx="3714750" cy="6477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493388" y="3460913"/>
          <a:ext cx="3705225" cy="6381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Arial"/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142875</xdr:colOff>
      <xdr:row>1</xdr:row>
      <xdr:rowOff>85725</xdr:rowOff>
    </xdr:from>
    <xdr:ext cx="2867025" cy="4191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917250" y="3575213"/>
          <a:ext cx="2857500" cy="4095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advanced filter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</xdr:row>
      <xdr:rowOff>0</xdr:rowOff>
    </xdr:from>
    <xdr:ext cx="3295650" cy="5143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702938" y="3527588"/>
          <a:ext cx="3286125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Arial"/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Number of unique venues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76200</xdr:rowOff>
    </xdr:from>
    <xdr:ext cx="3552825" cy="4762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3574350" y="3546638"/>
          <a:ext cx="3543300" cy="466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3 - Top 5 winning venues for MI</a:t>
          </a:r>
          <a:endParaRPr sz="15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0</xdr:row>
      <xdr:rowOff>142875</xdr:rowOff>
    </xdr:from>
    <xdr:ext cx="4076700" cy="9715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3312413" y="3298988"/>
          <a:ext cx="4067175" cy="9620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Highlight winning margins that are greater than 50 and also find out top 10 winning margins greater than 50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409575</xdr:colOff>
      <xdr:row>1</xdr:row>
      <xdr:rowOff>57150</xdr:rowOff>
    </xdr:from>
    <xdr:ext cx="3400425" cy="7048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3650550" y="3432338"/>
          <a:ext cx="3390900" cy="6953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Top 10 most number of man of the match winners</a:t>
          </a:r>
          <a:endParaRPr sz="1500" b="1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514350</xdr:colOff>
      <xdr:row>1</xdr:row>
      <xdr:rowOff>95250</xdr:rowOff>
    </xdr:from>
    <xdr:ext cx="1733550" cy="4095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 txBox="1"/>
      </xdr:nvSpPr>
      <xdr:spPr>
        <a:xfrm>
          <a:off x="4483988" y="3579975"/>
          <a:ext cx="1724025" cy="4000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% of toss win/loss</a:t>
          </a:r>
          <a:endParaRPr sz="1500" b="1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323850</xdr:colOff>
      <xdr:row>1</xdr:row>
      <xdr:rowOff>0</xdr:rowOff>
    </xdr:from>
    <xdr:ext cx="3943350" cy="6953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3379088" y="3437100"/>
          <a:ext cx="3933825" cy="6858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What is the win % of batting/bowling first for a venue</a:t>
          </a:r>
          <a:endParaRPr sz="1500" b="1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285750</xdr:colOff>
      <xdr:row>1</xdr:row>
      <xdr:rowOff>0</xdr:rowOff>
    </xdr:from>
    <xdr:ext cx="3400425" cy="7429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 txBox="1"/>
      </xdr:nvSpPr>
      <xdr:spPr>
        <a:xfrm>
          <a:off x="3650550" y="3413288"/>
          <a:ext cx="3390900" cy="7334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matches decided by D/L method(runs/wickets)</a:t>
          </a:r>
          <a:endParaRPr sz="1500" b="1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1</xdr:row>
      <xdr:rowOff>19050</xdr:rowOff>
    </xdr:from>
    <xdr:ext cx="3400425" cy="7429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 txBox="1"/>
      </xdr:nvSpPr>
      <xdr:spPr>
        <a:xfrm>
          <a:off x="3650550" y="3413288"/>
          <a:ext cx="3390900" cy="7334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times matches won by runs/wickets</a:t>
          </a:r>
          <a:endParaRPr sz="1500" b="1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504825</xdr:colOff>
      <xdr:row>1</xdr:row>
      <xdr:rowOff>95250</xdr:rowOff>
    </xdr:from>
    <xdr:ext cx="3371850" cy="7715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 txBox="1"/>
      </xdr:nvSpPr>
      <xdr:spPr>
        <a:xfrm>
          <a:off x="3664838" y="3399000"/>
          <a:ext cx="3362325" cy="7620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500"/>
            <a:buFont typeface="Calibri"/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 many matches had super overs in IPL for MI and MI won them</a:t>
          </a:r>
          <a:endParaRPr sz="1500" b="1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hythm Shah" refreshedDate="45030.838252662033" createdVersion="8" refreshedVersion="8" minRefreshableVersion="3" recordCount="120" xr:uid="{2CD89A0C-9710-4C62-8940-F331922F489A}">
  <cacheSource type="worksheet">
    <worksheetSource name="Table_7"/>
  </cacheSource>
  <cacheFields count="17">
    <cacheField name="id" numFmtId="0">
      <sharedItems containsSemiMixedTypes="0" containsString="0" containsNumber="1" containsInteger="1" minValue="335997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29T00:00:00" maxDate="2020-11-11T00:00:00"/>
    </cacheField>
    <cacheField name="player_of_match" numFmtId="0">
      <sharedItems count="39">
        <s v="ST Jayasuriya"/>
        <s v="SM Pollock"/>
        <s v="A Nehra"/>
        <s v="CRD Fernando"/>
        <s v="DJ Bravo"/>
        <s v="SR Tendulkar"/>
        <s v="JP Duminy"/>
        <s v="Harbhajan Singh"/>
        <s v="YK Pathan"/>
        <s v="SL Malinga"/>
        <s v="AT Rayudu"/>
        <s v="KA Pollard"/>
        <s v="R McLaren"/>
        <s v="MM Patel"/>
        <s v="R Sharma"/>
        <s v="JEC Franklin"/>
        <s v="RE Levi"/>
        <s v="RG Sharma"/>
        <s v="DW Steyn"/>
        <s v="DR Smith"/>
        <s v="KD Karthik"/>
        <s v="MG Johnson"/>
        <s v="AP Tare"/>
        <s v="CJ Anderson"/>
        <s v="MEK Hussey"/>
        <s v="LMP Simmons"/>
        <s v="HH Pandya"/>
        <s v="MJ McClenaghan"/>
        <s v="PA Patel"/>
        <s v="KH Pandya"/>
        <s v="N Rana"/>
        <s v="JJ Bumrah"/>
        <s v="JC Buttler"/>
        <s v="KV Sharma"/>
        <s v="SA Yadav"/>
        <s v="Ishan Kishan"/>
        <s v="AS Joseph"/>
        <s v="TA Boult"/>
        <s v="Q de Kock"/>
      </sharedItems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hythm Shah" refreshedDate="45030.842655439817" createdVersion="8" refreshedVersion="8" minRefreshableVersion="3" recordCount="816" xr:uid="{68A63BDF-F75F-4015-B722-04A5AE03C4FC}">
  <cacheSource type="worksheet">
    <worksheetSource name="Table_8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 count="15"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eam2" numFmtId="0">
      <sharedItems count="15"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</sharedItems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Rhythm Shah" refreshedDate="45031.699153935187" refreshedVersion="8" recordCount="816" xr:uid="{00000000-000A-0000-FFFF-FFFF00000000}">
  <cacheSource type="worksheet">
    <worksheetSource ref="A6:Q822" sheet="Question 3 Pivot table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 count="36"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Shaheed Veer Narayan Singh International Stadium"/>
        <s v="JSCA International Stadium Complex"/>
        <s v="Sheikh Zayed Stadium"/>
        <s v="Sharjah Cricket Stadium"/>
        <s v="Dubai International Cricket Stadium"/>
        <s v="Maharashtra Cricket Association Stadium"/>
        <s v="Punjab Cricket Association IS Bindra Stadium, Mohali"/>
        <s v="Saurashtra Cricket Association Stadium"/>
        <s v="Green Park"/>
        <s v="M.Chinnaswamy Stadium"/>
      </sharedItems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335997"/>
    <s v="Kolkata"/>
    <d v="2008-04-29T00:00:00"/>
    <x v="0"/>
    <s v="Eden Gardens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n v="336004"/>
    <s v="Mumbai"/>
    <d v="2008-05-04T00:00:00"/>
    <x v="1"/>
    <s v="Dr DY Patil Sports Academy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n v="336008"/>
    <s v="Mumbai"/>
    <d v="2008-05-07T00:00:00"/>
    <x v="2"/>
    <s v="Dr DY Patil Sports Academy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n v="336012"/>
    <s v="Bengaluru"/>
    <d v="2008-05-28T00:00:00"/>
    <x v="3"/>
    <s v="M Chinnaswamy Stadium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n v="336018"/>
    <s v="Mumbai"/>
    <d v="2008-05-14T00:00:00"/>
    <x v="0"/>
    <s v="Wankhede Stadium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n v="336021"/>
    <s v="Mumbai"/>
    <d v="2008-05-16T00:00:00"/>
    <x v="1"/>
    <s v="Wankhede Stadium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n v="336024"/>
    <s v="Hyderabad"/>
    <d v="2008-05-18T00:00:00"/>
    <x v="4"/>
    <s v="Rajiv Gandhi International Stadium, Uppal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n v="392181"/>
    <s v="Cape Town"/>
    <d v="2009-04-18T00:00:00"/>
    <x v="5"/>
    <s v="Newlands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n v="392197"/>
    <s v="Port Elizabeth"/>
    <d v="2009-04-27T00:00:00"/>
    <x v="5"/>
    <s v="St George's Park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n v="392203"/>
    <s v="East London"/>
    <d v="2009-05-01T00:00:00"/>
    <x v="6"/>
    <s v="Buffalo Park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n v="392218"/>
    <s v="Port Elizabeth"/>
    <d v="2009-05-10T00:00:00"/>
    <x v="6"/>
    <s v="St George's Park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n v="392222"/>
    <s v="Centurion"/>
    <d v="2009-05-12T00:00:00"/>
    <x v="7"/>
    <s v="SuperSport Park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n v="419107"/>
    <s v="Mumbai"/>
    <d v="2010-03-13T00:00:00"/>
    <x v="8"/>
    <s v="Brabourne Stadium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n v="419114"/>
    <s v="Delhi"/>
    <d v="2010-03-17T00:00:00"/>
    <x v="5"/>
    <s v="Feroz Shah Kotla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n v="419122"/>
    <s v="Mumbai"/>
    <d v="2010-03-22T00:00:00"/>
    <x v="5"/>
    <s v="Brabourne Stadium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n v="419125"/>
    <s v="Mumbai"/>
    <d v="2010-03-25T00:00:00"/>
    <x v="5"/>
    <s v="Brabourne Stadium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n v="419130"/>
    <s v="Mumbai"/>
    <d v="2010-03-28T00:00:00"/>
    <x v="7"/>
    <s v="Dr DY Patil Sports Academy"/>
    <n v="0"/>
    <s v="Deccan Chargers"/>
    <s v="Mumbai Indians"/>
    <s v="Deccan Chargers"/>
    <s v="field"/>
    <s v="Mumbai Indians"/>
    <s v="runs"/>
    <n v="41"/>
    <s v="N"/>
    <s v="NA"/>
    <s v="S Das"/>
    <s v="K Hariharan"/>
  </r>
  <r>
    <n v="419132"/>
    <s v="Mumbai"/>
    <d v="2010-03-30T00:00:00"/>
    <x v="9"/>
    <s v="Brabourne Stadium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n v="419138"/>
    <s v="Mumbai"/>
    <d v="2010-04-03T00:00:00"/>
    <x v="10"/>
    <s v="Brabourne Stadium"/>
    <n v="0"/>
    <s v="Mumbai Indians"/>
    <s v="Deccan Chargers"/>
    <s v="Mumbai Indians"/>
    <s v="bat"/>
    <s v="Mumbai Indians"/>
    <s v="runs"/>
    <n v="63"/>
    <s v="N"/>
    <s v="NA"/>
    <s v="BR Doctrove"/>
    <s v="S Ravi"/>
  </r>
  <r>
    <n v="419150"/>
    <s v="Jaipur"/>
    <d v="2010-04-11T00:00:00"/>
    <x v="5"/>
    <s v="Sawai Mansingh Stadium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n v="419152"/>
    <s v="Mumbai"/>
    <d v="2010-04-13T00:00:00"/>
    <x v="11"/>
    <s v="Brabourne Stadium"/>
    <n v="0"/>
    <s v="Mumbai Indians"/>
    <s v="Delhi Daredevils"/>
    <s v="Mumbai Indians"/>
    <s v="bat"/>
    <s v="Mumbai Indians"/>
    <s v="runs"/>
    <n v="39"/>
    <s v="N"/>
    <s v="NA"/>
    <s v="S Asnani"/>
    <s v="DJ Harper"/>
  </r>
  <r>
    <n v="419157"/>
    <s v="Bengaluru"/>
    <d v="2010-04-17T00:00:00"/>
    <x v="12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n v="419162"/>
    <s v="Mumbai"/>
    <d v="2010-04-21T00:00:00"/>
    <x v="11"/>
    <s v="Dr DY Patil Sports Academy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n v="501201"/>
    <s v="Delhi"/>
    <d v="2011-04-10T00:00:00"/>
    <x v="9"/>
    <s v="Feroz Shah Kotla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n v="501205"/>
    <s v="Bengaluru"/>
    <d v="2011-04-12T00:00:00"/>
    <x v="5"/>
    <s v="M Chinnaswamy Stadium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n v="501218"/>
    <s v="Mumbai"/>
    <d v="2011-04-20T00:00:00"/>
    <x v="13"/>
    <s v="Wankhede Stadium"/>
    <n v="0"/>
    <s v="Mumbai Indians"/>
    <s v="Pune Warriors"/>
    <s v="Pune Warriors"/>
    <s v="bat"/>
    <s v="Mumbai Indians"/>
    <s v="wickets"/>
    <n v="7"/>
    <s v="N"/>
    <s v="NA"/>
    <s v="Asad Rauf"/>
    <s v="AM Saheba"/>
  </r>
  <r>
    <n v="501221"/>
    <s v="Mumbai"/>
    <d v="2011-04-22T00:00:00"/>
    <x v="7"/>
    <s v="Wankhede Stadium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n v="501224"/>
    <s v="Hyderabad"/>
    <d v="2011-04-24T00:00:00"/>
    <x v="9"/>
    <s v="Rajiv Gandhi International Stadium, Uppal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n v="501237"/>
    <s v="Mumbai"/>
    <d v="2011-05-02T00:00:00"/>
    <x v="11"/>
    <s v="Wankhede Stadium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n v="501241"/>
    <s v="Mumbai"/>
    <d v="2011-05-04T00:00:00"/>
    <x v="14"/>
    <s v="Dr DY Patil Sports Academy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n v="501246"/>
    <s v="Mumbai"/>
    <d v="2011-05-07T00:00:00"/>
    <x v="10"/>
    <s v="Wankhede Stadium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n v="501267"/>
    <s v="Kolkata"/>
    <d v="2011-05-22T00:00:00"/>
    <x v="15"/>
    <s v="Eden Gardens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n v="501269"/>
    <s v="Mumbai"/>
    <d v="2011-05-25T00:00:00"/>
    <x v="13"/>
    <s v="Wankhede Stadium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n v="548306"/>
    <s v="Chennai"/>
    <d v="2012-04-04T00:00:00"/>
    <x v="16"/>
    <s v="MA Chidambaram Stadium, Chepauk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n v="548314"/>
    <s v="Visakhapatnam"/>
    <d v="2012-04-09T00:00:00"/>
    <x v="17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n v="548317"/>
    <s v="Mumbai"/>
    <d v="2012-04-11T00:00:00"/>
    <x v="11"/>
    <s v="Wankhede Stadium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n v="548339"/>
    <s v="Chandigarh"/>
    <d v="2012-04-25T00:00:00"/>
    <x v="10"/>
    <s v="Punjab Cricket Association Stadium, Mohali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n v="548346"/>
    <s v="Mumbai"/>
    <d v="2012-04-29T00:00:00"/>
    <x v="18"/>
    <s v="Wankhede Stadium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n v="548351"/>
    <s v="Pune"/>
    <d v="2012-05-03T00:00:00"/>
    <x v="9"/>
    <s v="Subrata Roy Sahara Stadium"/>
    <n v="0"/>
    <s v="Pune Warriors"/>
    <s v="Mumbai Indians"/>
    <s v="Mumbai Indians"/>
    <s v="bat"/>
    <s v="Mumbai Indians"/>
    <s v="runs"/>
    <n v="1"/>
    <s v="N"/>
    <s v="NA"/>
    <s v="Asad Rauf"/>
    <s v="S Asnani"/>
  </r>
  <r>
    <n v="548355"/>
    <s v="Mumbai"/>
    <d v="2012-05-06T00:00:00"/>
    <x v="19"/>
    <s v="Wankhede Stadium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n v="548363"/>
    <s v="Kolkata"/>
    <d v="2012-05-12T00:00:00"/>
    <x v="17"/>
    <s v="Eden Gardens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n v="548367"/>
    <s v="Bengaluru"/>
    <d v="2012-05-14T00:00:00"/>
    <x v="10"/>
    <s v="M Chinnaswamy Stadium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n v="548377"/>
    <s v="Jaipur"/>
    <d v="2012-05-20T00:00:00"/>
    <x v="19"/>
    <s v="Sawai Mansingh Stadium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n v="598002"/>
    <s v="Chennai"/>
    <d v="2013-04-06T00:00:00"/>
    <x v="11"/>
    <s v="MA Chidambaram Stadium, Chepauk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n v="598006"/>
    <s v="Mumbai"/>
    <d v="2013-04-09T00:00:00"/>
    <x v="20"/>
    <s v="Wankhede Stadium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n v="598011"/>
    <s v="Mumbai"/>
    <d v="2013-04-13T00:00:00"/>
    <x v="17"/>
    <s v="Wankhede Stadium"/>
    <n v="0"/>
    <s v="Mumbai Indians"/>
    <s v="Pune Warriors"/>
    <s v="Mumbai Indians"/>
    <s v="bat"/>
    <s v="Mumbai Indians"/>
    <s v="runs"/>
    <n v="41"/>
    <s v="N"/>
    <s v="NA"/>
    <s v="S Ravi"/>
    <s v="SJA Taufel"/>
  </r>
  <r>
    <n v="598029"/>
    <s v="Kolkata"/>
    <d v="2013-04-24T00:00:00"/>
    <x v="19"/>
    <s v="Eden Gardens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n v="598033"/>
    <s v="Mumbai"/>
    <d v="2013-04-27T00:00:00"/>
    <x v="19"/>
    <s v="Wankhede Stadium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n v="598037"/>
    <s v="Mumbai"/>
    <d v="2013-04-29T00:00:00"/>
    <x v="17"/>
    <s v="Wankhede Stadium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n v="598046"/>
    <s v="Mumbai"/>
    <d v="2013-05-05T00:00:00"/>
    <x v="21"/>
    <s v="Wankhede Stadium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n v="598050"/>
    <s v="Mumbai"/>
    <d v="2013-05-07T00:00:00"/>
    <x v="5"/>
    <s v="Wankhede Stadium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n v="598055"/>
    <s v="Pune"/>
    <d v="2013-05-11T00:00:00"/>
    <x v="21"/>
    <s v="Subrata Roy Sahara Stadium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n v="598060"/>
    <s v="Mumbai"/>
    <d v="2013-05-13T00:00:00"/>
    <x v="11"/>
    <s v="Wankhede Stadium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n v="598063"/>
    <s v="Mumbai"/>
    <d v="2013-05-15T00:00:00"/>
    <x v="22"/>
    <s v="Wankhede Stadium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n v="598072"/>
    <s v="Kolkata"/>
    <d v="2013-05-24T00:00:00"/>
    <x v="7"/>
    <s v="Eden Gardens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n v="598073"/>
    <s v="Kolkata"/>
    <d v="2013-05-26T00:00:00"/>
    <x v="11"/>
    <s v="Eden Gardens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n v="733973"/>
    <s v="Mumbai"/>
    <d v="2014-05-03T00:00:00"/>
    <x v="23"/>
    <s v="Wankhede Stadium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n v="733983"/>
    <s v="Mumbai"/>
    <d v="2014-05-06T00:00:00"/>
    <x v="17"/>
    <s v="Wankhede Stadium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n v="734001"/>
    <s v="Hyderabad"/>
    <d v="2014-05-12T00:00:00"/>
    <x v="10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n v="734017"/>
    <s v="Ahmedabad"/>
    <d v="2014-05-19T00:00:00"/>
    <x v="24"/>
    <s v="Sardar Patel Stadium, Motera"/>
    <n v="0"/>
    <s v="Rajasthan Royals"/>
    <s v="Mumbai Indians"/>
    <s v="Mumbai Indians"/>
    <s v="bat"/>
    <s v="Mumbai Indians"/>
    <s v="runs"/>
    <n v="25"/>
    <s v="N"/>
    <s v="NA"/>
    <s v="S Ravi"/>
    <s v="RJ Tucker"/>
  </r>
  <r>
    <n v="734025"/>
    <s v="Chandigarh"/>
    <d v="2014-05-21T00:00:00"/>
    <x v="25"/>
    <s v="Punjab Cricket Association Stadium, Mohali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n v="734031"/>
    <s v="Mumbai"/>
    <d v="2014-05-23T00:00:00"/>
    <x v="24"/>
    <s v="Wankhede Stadium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n v="734041"/>
    <s v="Mumbai"/>
    <d v="2014-05-25T00:00:00"/>
    <x v="23"/>
    <s v="Wankhede Stadium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n v="829737"/>
    <s v="Bengaluru"/>
    <d v="2015-04-19T00:00:00"/>
    <x v="7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n v="829751"/>
    <s v="Mumbai"/>
    <d v="2015-04-25T00:00:00"/>
    <x v="9"/>
    <s v="Wankhede Stadium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n v="829769"/>
    <s v="Mumbai"/>
    <d v="2015-05-01T00:00:00"/>
    <x v="10"/>
    <s v="Wankhede Stadium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n v="829775"/>
    <s v="Chandigarh"/>
    <d v="2015-05-03T00:00:00"/>
    <x v="25"/>
    <s v="Punjab Cricket Association Stadium, Mohali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n v="829783"/>
    <s v="Mumbai"/>
    <d v="2015-05-05T00:00:00"/>
    <x v="7"/>
    <s v="Wankhede Stadium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n v="829789"/>
    <s v="Chennai"/>
    <d v="2015-05-08T00:00:00"/>
    <x v="26"/>
    <s v="MA Chidambaram Stadium, Chepauk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n v="829805"/>
    <s v="Mumbai"/>
    <d v="2015-05-14T00:00:00"/>
    <x v="26"/>
    <s v="Wankhede Stadium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n v="829815"/>
    <s v="Hyderabad"/>
    <d v="2015-05-17T00:00:00"/>
    <x v="27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n v="829817"/>
    <s v="Mumbai"/>
    <d v="2015-05-19T00:00:00"/>
    <x v="11"/>
    <s v="Wankhede Stadium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n v="829823"/>
    <s v="Kolkata"/>
    <d v="2015-05-24T00:00:00"/>
    <x v="17"/>
    <s v="Eden Gardens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n v="980909"/>
    <s v="Kolkata"/>
    <d v="2016-04-13T00:00:00"/>
    <x v="17"/>
    <s v="Eden Gardens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n v="980927"/>
    <s v="Mumbai"/>
    <d v="2016-04-20T00:00:00"/>
    <x v="17"/>
    <s v="Wankhede Stadium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n v="980941"/>
    <s v="Chandigarh"/>
    <d v="2016-04-25T00:00:00"/>
    <x v="28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n v="980947"/>
    <s v="Mumbai"/>
    <d v="2016-04-28T00:00:00"/>
    <x v="17"/>
    <s v="Wankhede Stadium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n v="980957"/>
    <s v="Pune"/>
    <d v="2016-05-01T00:00:00"/>
    <x v="17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n v="980981"/>
    <s v="Bengaluru"/>
    <d v="2016-05-11T00:00:00"/>
    <x v="29"/>
    <s v="M Chinnaswamy Stadium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n v="980993"/>
    <s v="Visakhapatnam"/>
    <d v="2016-05-15T00:00:00"/>
    <x v="29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n v="1082597"/>
    <s v="Mumbai"/>
    <d v="2017-04-09T00:00:00"/>
    <x v="30"/>
    <s v="Wankhede Stadium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n v="1082600"/>
    <s v="Mumbai"/>
    <d v="2017-04-12T00:00:00"/>
    <x v="31"/>
    <s v="Wankhede Stadium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n v="1082602"/>
    <s v="Bengaluru"/>
    <d v="2017-04-14T00:00:00"/>
    <x v="11"/>
    <s v="M Chinnaswamy Stadium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n v="1082606"/>
    <s v="Mumbai"/>
    <d v="2017-04-16T00:00:00"/>
    <x v="30"/>
    <s v="Wankhede Stadium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n v="1082612"/>
    <s v="Indore"/>
    <d v="2017-04-20T00:00:00"/>
    <x v="32"/>
    <s v="Holkar Cricket Stadium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n v="1082614"/>
    <s v="Mumbai"/>
    <d v="2017-04-22T00:00:00"/>
    <x v="27"/>
    <s v="Wankhede Stadium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n v="1082625"/>
    <s v="Rajkot"/>
    <d v="2017-04-29T00:00:00"/>
    <x v="29"/>
    <s v="Saurashtra Cricket Association Stadium"/>
    <n v="0"/>
    <s v="Gujarat Lions"/>
    <s v="Mumbai Indians"/>
    <s v="Gujarat Lions"/>
    <s v="bat"/>
    <s v="Mumbai Indians"/>
    <s v="tie"/>
    <s v="NA"/>
    <s v="Y"/>
    <s v="NA"/>
    <s v="AK Chaudhary"/>
    <s v="CB Gaffaney"/>
  </r>
  <r>
    <n v="1082628"/>
    <s v="Mumbai"/>
    <d v="2017-05-01T00:00:00"/>
    <x v="17"/>
    <s v="Wankhede Stadium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n v="1082635"/>
    <s v="Delhi"/>
    <d v="2017-05-06T00:00:00"/>
    <x v="25"/>
    <s v="Feroz Shah Kotla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n v="1082644"/>
    <s v="Kolkata"/>
    <d v="2017-05-13T00:00:00"/>
    <x v="10"/>
    <s v="Eden Gardens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n v="1082649"/>
    <s v="Bengaluru"/>
    <d v="2017-05-19T00:00:00"/>
    <x v="33"/>
    <s v="M Chinnaswamy Stadium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n v="1082650"/>
    <s v="Hyderabad"/>
    <d v="2017-05-21T00:00:00"/>
    <x v="29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n v="1136574"/>
    <s v="Mumbai"/>
    <d v="2018-04-17T00:00:00"/>
    <x v="17"/>
    <s v="Wankhede Stadium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n v="1136587"/>
    <s v="Pune"/>
    <d v="2018-04-28T00:00:00"/>
    <x v="17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n v="1136594"/>
    <s v="Indore"/>
    <d v="2018-05-04T00:00:00"/>
    <x v="34"/>
    <s v="Holkar Cricket Stadium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n v="1136597"/>
    <s v="Mumbai"/>
    <d v="2018-05-06T00:00:00"/>
    <x v="26"/>
    <s v="Wankhede Stadium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n v="1136601"/>
    <s v="Kolkata"/>
    <d v="2018-05-09T00:00:00"/>
    <x v="35"/>
    <s v="Eden Gardens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n v="1136610"/>
    <s v="Mumbai"/>
    <d v="2018-05-16T00:00:00"/>
    <x v="31"/>
    <s v="Wankhede Stadium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n v="1175362"/>
    <s v="Bengaluru"/>
    <d v="2019-03-28T00:00:00"/>
    <x v="31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n v="1175370"/>
    <s v="Mumbai"/>
    <d v="2019-04-03T00:00:00"/>
    <x v="26"/>
    <s v="Wankhede Stadium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n v="1178394"/>
    <s v="Hyderabad"/>
    <d v="2019-04-06T00:00:00"/>
    <x v="36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n v="1178399"/>
    <s v="Mumbai"/>
    <d v="2019-04-10T00:00:00"/>
    <x v="11"/>
    <s v="Wankhede Stadium"/>
    <n v="0"/>
    <s v="Mumbai Indians"/>
    <s v="Kings XI Punjab"/>
    <s v="Mumbai Indians"/>
    <s v="field"/>
    <s v="Mumbai Indians"/>
    <s v="wickets"/>
    <n v="3"/>
    <s v="N"/>
    <s v="NA"/>
    <s v="YC Barde"/>
    <s v="S Ravi"/>
  </r>
  <r>
    <n v="1178406"/>
    <s v="Mumbai"/>
    <d v="2019-04-15T00:00:00"/>
    <x v="9"/>
    <s v="Wankhede Stadium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n v="1178409"/>
    <s v="Delhi"/>
    <d v="2019-04-18T00:00:00"/>
    <x v="26"/>
    <s v="Feroz Shah Kotla"/>
    <n v="0"/>
    <s v="Delhi Capitals"/>
    <s v="Mumbai Indians"/>
    <s v="Mumbai Indians"/>
    <s v="bat"/>
    <s v="Mumbai Indians"/>
    <s v="runs"/>
    <n v="40"/>
    <s v="N"/>
    <s v="NA"/>
    <s v="BNJ Oxenford"/>
    <s v="NJ Llong"/>
  </r>
  <r>
    <n v="1178419"/>
    <s v="Chennai"/>
    <d v="2019-04-26T00:00:00"/>
    <x v="17"/>
    <s v="MA Chidambaram Stadium, Chepauk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n v="1178426"/>
    <s v="Mumbai"/>
    <d v="2019-05-02T00:00:00"/>
    <x v="31"/>
    <s v="Wankhede Stadium"/>
    <n v="0"/>
    <s v="Mumbai Indians"/>
    <s v="Sunrisers Hyderabad"/>
    <s v="Mumbai Indians"/>
    <s v="bat"/>
    <s v="Mumbai Indians"/>
    <s v="tie"/>
    <s v="NA"/>
    <s v="Y"/>
    <s v="NA"/>
    <s v="CK Nandan"/>
    <s v="S Ravi"/>
  </r>
  <r>
    <n v="1178431"/>
    <s v="Mumbai"/>
    <d v="2019-05-05T00:00:00"/>
    <x v="26"/>
    <s v="Wankhede Stadium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n v="1181764"/>
    <s v="Chennai"/>
    <d v="2019-05-07T00:00:00"/>
    <x v="34"/>
    <s v="MA Chidambaram Stadium, Chepauk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n v="1181768"/>
    <s v="Hyderabad"/>
    <d v="2019-05-12T00:00:00"/>
    <x v="31"/>
    <s v="Rajiv Gandhi International Stadium, Uppal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n v="1216499"/>
    <s v="Abu Dhabi"/>
    <d v="2020-10-28T00:00:00"/>
    <x v="34"/>
    <s v="Sheikh Zayed Stadium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n v="1216503"/>
    <s v="Abu Dhabi"/>
    <d v="2020-10-01T00:00:00"/>
    <x v="11"/>
    <s v="Sheikh Zayed Stadium"/>
    <n v="0"/>
    <s v="Mumbai Indians"/>
    <s v="Kings XI Punjab"/>
    <s v="Kings XI Punjab"/>
    <s v="field"/>
    <s v="Mumbai Indians"/>
    <s v="runs"/>
    <n v="48"/>
    <s v="N"/>
    <s v="NA"/>
    <s v="VK Sharma"/>
    <s v="S Ravi"/>
  </r>
  <r>
    <n v="1216508"/>
    <s v="Abu Dhabi"/>
    <d v="2020-09-23T00:00:00"/>
    <x v="17"/>
    <s v="Sheikh Zayed Stadium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n v="1216511"/>
    <s v="Abu Dhabi"/>
    <d v="2020-10-06T00:00:00"/>
    <x v="34"/>
    <s v="Sheikh Zayed Stadium"/>
    <n v="0"/>
    <s v="Mumbai Indians"/>
    <s v="Rajasthan Royals"/>
    <s v="Mumbai Indians"/>
    <s v="bat"/>
    <s v="Mumbai Indians"/>
    <s v="runs"/>
    <n v="57"/>
    <s v="N"/>
    <s v="NA"/>
    <s v="VK Sharma"/>
    <s v="S Ravi"/>
  </r>
  <r>
    <n v="1216521"/>
    <s v="Sharjah"/>
    <d v="2020-10-23T00:00:00"/>
    <x v="37"/>
    <s v="Sharjah Cricket Stadium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n v="1216526"/>
    <s v="Abu Dhabi"/>
    <d v="2020-10-16T00:00:00"/>
    <x v="38"/>
    <s v="Sheikh Zayed Stadium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n v="1216529"/>
    <s v="Abu Dhabi"/>
    <d v="2020-10-11T00:00:00"/>
    <x v="38"/>
    <s v="Sheikh Zayed Stadium"/>
    <n v="0"/>
    <s v="Delhi Capitals"/>
    <s v="Mumbai Indians"/>
    <s v="Delhi Capitals"/>
    <s v="bat"/>
    <s v="Mumbai Indians"/>
    <s v="wickets"/>
    <n v="5"/>
    <s v="N"/>
    <s v="NA"/>
    <s v="CB Gaffaney"/>
    <s v="S Ravi"/>
  </r>
  <r>
    <n v="1216535"/>
    <s v="Dubai"/>
    <d v="2020-10-31T00:00:00"/>
    <x v="35"/>
    <s v="Dubai International Cricket Stadium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n v="1216538"/>
    <s v="Sharjah"/>
    <d v="2020-10-04T00:00:00"/>
    <x v="37"/>
    <s v="Sharjah Cricket Stadium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n v="1237177"/>
    <s v="Dubai"/>
    <d v="2020-11-05T00:00:00"/>
    <x v="31"/>
    <s v="Dubai International Cricket Stadium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n v="1237181"/>
    <s v="Dubai"/>
    <d v="2020-11-10T00:00:00"/>
    <x v="37"/>
    <s v="Dubai International Cricket Stadium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x v="0"/>
    <x v="0"/>
    <x v="0"/>
    <s v="field"/>
    <x v="0"/>
    <s v="runs"/>
    <n v="140"/>
    <s v="N"/>
    <s v="NA"/>
    <s v="Asad Rauf"/>
    <s v="RE Koertzen"/>
  </r>
  <r>
    <n v="335983"/>
    <s v="Chandigarh"/>
    <d v="2008-04-19T00:00:00"/>
    <s v="MEK Hussey"/>
    <s v="Punjab Cricket Association Stadium, Mohali"/>
    <n v="0"/>
    <x v="1"/>
    <x v="1"/>
    <x v="1"/>
    <s v="bat"/>
    <x v="1"/>
    <s v="runs"/>
    <n v="33"/>
    <s v="N"/>
    <s v="NA"/>
    <s v="MR Benson"/>
    <s v="SL Shastri"/>
  </r>
  <r>
    <n v="335984"/>
    <s v="Delhi"/>
    <d v="2008-04-19T00:00:00"/>
    <s v="MF Maharoof"/>
    <s v="Feroz Shah Kotla"/>
    <n v="0"/>
    <x v="2"/>
    <x v="2"/>
    <x v="2"/>
    <s v="bat"/>
    <x v="2"/>
    <s v="wickets"/>
    <n v="9"/>
    <s v="N"/>
    <s v="NA"/>
    <s v="Aleem Dar"/>
    <s v="GA Pratapkumar"/>
  </r>
  <r>
    <n v="335985"/>
    <s v="Mumbai"/>
    <d v="2008-04-20T00:00:00"/>
    <s v="MV Boucher"/>
    <s v="Wankhede Stadium"/>
    <n v="0"/>
    <x v="3"/>
    <x v="3"/>
    <x v="3"/>
    <s v="bat"/>
    <x v="3"/>
    <s v="wickets"/>
    <n v="5"/>
    <s v="N"/>
    <s v="NA"/>
    <s v="SJ Davis"/>
    <s v="DJ Harper"/>
  </r>
  <r>
    <n v="335986"/>
    <s v="Kolkata"/>
    <d v="2008-04-20T00:00:00"/>
    <s v="DJ Hussey"/>
    <s v="Eden Gardens"/>
    <n v="0"/>
    <x v="4"/>
    <x v="4"/>
    <x v="4"/>
    <s v="bat"/>
    <x v="0"/>
    <s v="wickets"/>
    <n v="5"/>
    <s v="N"/>
    <s v="NA"/>
    <s v="BF Bowden"/>
    <s v="K Hariharan"/>
  </r>
  <r>
    <n v="335987"/>
    <s v="Jaipur"/>
    <d v="2008-04-21T00:00:00"/>
    <s v="SR Watson"/>
    <s v="Sawai Mansingh Stadium"/>
    <n v="0"/>
    <x v="5"/>
    <x v="5"/>
    <x v="5"/>
    <s v="bat"/>
    <x v="4"/>
    <s v="wickets"/>
    <n v="6"/>
    <s v="N"/>
    <s v="NA"/>
    <s v="Aleem Dar"/>
    <s v="RB Tiffin"/>
  </r>
  <r>
    <n v="335988"/>
    <s v="Hyderabad"/>
    <d v="2008-04-22T00:00:00"/>
    <s v="V Sehwag"/>
    <s v="Rajiv Gandhi International Stadium, Uppal"/>
    <n v="0"/>
    <x v="6"/>
    <x v="6"/>
    <x v="4"/>
    <s v="bat"/>
    <x v="2"/>
    <s v="wickets"/>
    <n v="9"/>
    <s v="N"/>
    <s v="NA"/>
    <s v="IL Howell"/>
    <s v="AM Saheba"/>
  </r>
  <r>
    <n v="335989"/>
    <s v="Chennai"/>
    <d v="2008-04-23T00:00:00"/>
    <s v="ML Hayden"/>
    <s v="MA Chidambaram Stadium, Chepauk"/>
    <n v="0"/>
    <x v="7"/>
    <x v="7"/>
    <x v="3"/>
    <s v="field"/>
    <x v="1"/>
    <s v="runs"/>
    <n v="6"/>
    <s v="N"/>
    <s v="NA"/>
    <s v="DJ Harper"/>
    <s v="GA Pratapkumar"/>
  </r>
  <r>
    <n v="335990"/>
    <s v="Hyderabad"/>
    <d v="2008-04-24T00:00:00"/>
    <s v="YK Pathan"/>
    <s v="Rajiv Gandhi International Stadium, Uppal"/>
    <n v="0"/>
    <x v="6"/>
    <x v="2"/>
    <x v="2"/>
    <s v="field"/>
    <x v="4"/>
    <s v="wickets"/>
    <n v="3"/>
    <s v="N"/>
    <s v="NA"/>
    <s v="Asad Rauf"/>
    <s v="MR Benson"/>
  </r>
  <r>
    <n v="335991"/>
    <s v="Chandigarh"/>
    <d v="2008-04-25T00:00:00"/>
    <s v="KC Sangakkara"/>
    <s v="Punjab Cricket Association Stadium, Mohali"/>
    <n v="0"/>
    <x v="1"/>
    <x v="7"/>
    <x v="3"/>
    <s v="field"/>
    <x v="5"/>
    <s v="runs"/>
    <n v="66"/>
    <s v="N"/>
    <s v="NA"/>
    <s v="Aleem Dar"/>
    <s v="AM Saheba"/>
  </r>
  <r>
    <n v="335992"/>
    <s v="Bengaluru"/>
    <d v="2008-04-26T00:00:00"/>
    <s v="SR Watson"/>
    <s v="M Chinnaswamy Stadium"/>
    <n v="0"/>
    <x v="0"/>
    <x v="2"/>
    <x v="2"/>
    <s v="field"/>
    <x v="4"/>
    <s v="wickets"/>
    <n v="7"/>
    <s v="N"/>
    <s v="NA"/>
    <s v="MR Benson"/>
    <s v="IL Howell"/>
  </r>
  <r>
    <n v="335993"/>
    <s v="Chennai"/>
    <d v="2008-04-26T00:00:00"/>
    <s v="JDP Oram"/>
    <s v="MA Chidambaram Stadium, Chepauk"/>
    <n v="0"/>
    <x v="7"/>
    <x v="0"/>
    <x v="6"/>
    <s v="bat"/>
    <x v="1"/>
    <s v="wickets"/>
    <n v="9"/>
    <s v="N"/>
    <s v="NA"/>
    <s v="BF Bowden"/>
    <s v="AV Jayaprakash"/>
  </r>
  <r>
    <n v="335994"/>
    <s v="Mumbai"/>
    <d v="2008-04-27T00:00:00"/>
    <s v="AC Gilchrist"/>
    <s v="Dr DY Patil Sports Academy"/>
    <n v="0"/>
    <x v="3"/>
    <x v="4"/>
    <x v="4"/>
    <s v="field"/>
    <x v="6"/>
    <s v="wickets"/>
    <n v="10"/>
    <s v="N"/>
    <s v="NA"/>
    <s v="Asad Rauf"/>
    <s v="SL Shastri"/>
  </r>
  <r>
    <n v="335995"/>
    <s v="Chandigarh"/>
    <d v="2008-04-27T00:00:00"/>
    <s v="SM Katich"/>
    <s v="Punjab Cricket Association Stadium, Mohali"/>
    <n v="0"/>
    <x v="1"/>
    <x v="6"/>
    <x v="7"/>
    <s v="bat"/>
    <x v="5"/>
    <s v="wickets"/>
    <n v="4"/>
    <s v="N"/>
    <s v="NA"/>
    <s v="RE Koertzen"/>
    <s v="I Shivram"/>
  </r>
  <r>
    <n v="335996"/>
    <s v="Bengaluru"/>
    <d v="2008-04-28T00:00:00"/>
    <s v="MS Dhoni"/>
    <s v="M Chinnaswamy Stadium"/>
    <n v="0"/>
    <x v="0"/>
    <x v="1"/>
    <x v="1"/>
    <s v="bat"/>
    <x v="1"/>
    <s v="runs"/>
    <n v="13"/>
    <s v="N"/>
    <s v="NA"/>
    <s v="BR Doctrove"/>
    <s v="RB Tiffin"/>
  </r>
  <r>
    <n v="335997"/>
    <s v="Kolkata"/>
    <d v="2008-04-29T00:00:00"/>
    <s v="ST Jayasuriya"/>
    <s v="Eden Gardens"/>
    <n v="0"/>
    <x v="4"/>
    <x v="7"/>
    <x v="6"/>
    <s v="bat"/>
    <x v="7"/>
    <s v="wickets"/>
    <n v="7"/>
    <s v="N"/>
    <s v="NA"/>
    <s v="BF Bowden"/>
    <s v="AV Jayaprakash"/>
  </r>
  <r>
    <n v="335998"/>
    <s v="Delhi"/>
    <d v="2008-04-30T00:00:00"/>
    <s v="GD McGrath"/>
    <s v="Feroz Shah Kotla"/>
    <n v="0"/>
    <x v="2"/>
    <x v="3"/>
    <x v="0"/>
    <s v="field"/>
    <x v="2"/>
    <s v="runs"/>
    <n v="10"/>
    <s v="N"/>
    <s v="NA"/>
    <s v="Aleem Dar"/>
    <s v="I Shivram"/>
  </r>
  <r>
    <n v="335999"/>
    <s v="Hyderabad"/>
    <d v="2008-05-01T00:00:00"/>
    <s v="SE Marsh"/>
    <s v="Rajiv Gandhi International Stadium, Uppal"/>
    <n v="0"/>
    <x v="6"/>
    <x v="5"/>
    <x v="5"/>
    <s v="field"/>
    <x v="5"/>
    <s v="wickets"/>
    <n v="7"/>
    <s v="N"/>
    <s v="NA"/>
    <s v="BR Doctrove"/>
    <s v="RB Tiffin"/>
  </r>
  <r>
    <n v="336000"/>
    <s v="Jaipur"/>
    <d v="2008-05-01T00:00:00"/>
    <s v="SA Asnodkar"/>
    <s v="Sawai Mansingh Stadium"/>
    <n v="0"/>
    <x v="5"/>
    <x v="0"/>
    <x v="2"/>
    <s v="bat"/>
    <x v="4"/>
    <s v="runs"/>
    <n v="45"/>
    <s v="N"/>
    <s v="NA"/>
    <s v="RE Koertzen"/>
    <s v="GA Pratapkumar"/>
  </r>
  <r>
    <n v="336001"/>
    <s v="Chennai"/>
    <d v="2008-05-02T00:00:00"/>
    <s v="V Sehwag"/>
    <s v="MA Chidambaram Stadium, Chepauk"/>
    <n v="0"/>
    <x v="7"/>
    <x v="6"/>
    <x v="1"/>
    <s v="bat"/>
    <x v="2"/>
    <s v="wickets"/>
    <n v="8"/>
    <s v="N"/>
    <s v="NA"/>
    <s v="BF Bowden"/>
    <s v="K Hariharan"/>
  </r>
  <r>
    <n v="336002"/>
    <s v="Hyderabad"/>
    <d v="2008-05-25T00:00:00"/>
    <s v="R Vinay Kumar"/>
    <s v="Rajiv Gandhi International Stadium, Uppal"/>
    <n v="0"/>
    <x v="6"/>
    <x v="3"/>
    <x v="4"/>
    <s v="bat"/>
    <x v="3"/>
    <s v="wickets"/>
    <n v="5"/>
    <s v="N"/>
    <s v="NA"/>
    <s v="Asad Rauf"/>
    <s v="RE Koertzen"/>
  </r>
  <r>
    <n v="336003"/>
    <s v="Chandigarh"/>
    <d v="2008-05-03T00:00:00"/>
    <s v="IK Pathan"/>
    <s v="Punjab Cricket Association Stadium, Mohali"/>
    <n v="0"/>
    <x v="1"/>
    <x v="0"/>
    <x v="5"/>
    <s v="bat"/>
    <x v="5"/>
    <s v="runs"/>
    <n v="9"/>
    <s v="N"/>
    <s v="NA"/>
    <s v="DJ Harper"/>
    <s v="I Shivram"/>
  </r>
  <r>
    <n v="336004"/>
    <s v="Mumbai"/>
    <d v="2008-05-04T00:00:00"/>
    <s v="SM Pollock"/>
    <s v="Dr DY Patil Sports Academy"/>
    <n v="0"/>
    <x v="3"/>
    <x v="6"/>
    <x v="7"/>
    <s v="field"/>
    <x v="7"/>
    <s v="runs"/>
    <n v="29"/>
    <s v="N"/>
    <s v="NA"/>
    <s v="IL Howell"/>
    <s v="RE Koertzen"/>
  </r>
  <r>
    <n v="336005"/>
    <s v="Jaipur"/>
    <d v="2008-05-04T00:00:00"/>
    <s v="Sohail Tanvir"/>
    <s v="Sawai Mansingh Stadium"/>
    <n v="0"/>
    <x v="5"/>
    <x v="1"/>
    <x v="1"/>
    <s v="bat"/>
    <x v="4"/>
    <s v="wickets"/>
    <n v="8"/>
    <s v="N"/>
    <s v="NA"/>
    <s v="Asad Rauf"/>
    <s v="AV Jayaprakash"/>
  </r>
  <r>
    <n v="336006"/>
    <s v="Bengaluru"/>
    <d v="2008-05-05T00:00:00"/>
    <s v="S Sreesanth"/>
    <s v="M Chinnaswamy Stadium"/>
    <n v="0"/>
    <x v="0"/>
    <x v="5"/>
    <x v="5"/>
    <s v="field"/>
    <x v="5"/>
    <s v="wickets"/>
    <n v="6"/>
    <s v="N"/>
    <s v="NA"/>
    <s v="SJ Davis"/>
    <s v="BR Doctrove"/>
  </r>
  <r>
    <n v="336007"/>
    <s v="Chennai"/>
    <d v="2008-05-06T00:00:00"/>
    <s v="AC Gilchrist"/>
    <s v="MA Chidambaram Stadium, Chepauk"/>
    <n v="0"/>
    <x v="7"/>
    <x v="4"/>
    <x v="4"/>
    <s v="field"/>
    <x v="6"/>
    <s v="wickets"/>
    <n v="7"/>
    <s v="N"/>
    <s v="NA"/>
    <s v="MR Benson"/>
    <s v="RB Tiffin"/>
  </r>
  <r>
    <n v="336008"/>
    <s v="Mumbai"/>
    <d v="2008-05-07T00:00:00"/>
    <s v="A Nehra"/>
    <s v="Dr DY Patil Sports Academy"/>
    <n v="0"/>
    <x v="3"/>
    <x v="2"/>
    <x v="3"/>
    <s v="field"/>
    <x v="7"/>
    <s v="wickets"/>
    <n v="7"/>
    <s v="N"/>
    <s v="NA"/>
    <s v="DJ Harper"/>
    <s v="RE Koertzen"/>
  </r>
  <r>
    <n v="336009"/>
    <s v="Delhi"/>
    <d v="2008-05-08T00:00:00"/>
    <s v="MS Dhoni"/>
    <s v="Feroz Shah Kotla"/>
    <n v="0"/>
    <x v="2"/>
    <x v="1"/>
    <x v="1"/>
    <s v="field"/>
    <x v="1"/>
    <s v="wickets"/>
    <n v="4"/>
    <s v="N"/>
    <s v="NA"/>
    <s v="Aleem Dar"/>
    <s v="RB Tiffin"/>
  </r>
  <r>
    <n v="336010"/>
    <s v="Kolkata"/>
    <d v="2008-05-08T00:00:00"/>
    <s v="SC Ganguly"/>
    <s v="Eden Gardens"/>
    <n v="0"/>
    <x v="4"/>
    <x v="3"/>
    <x v="6"/>
    <s v="bat"/>
    <x v="0"/>
    <s v="runs"/>
    <n v="5"/>
    <s v="N"/>
    <s v="NA"/>
    <s v="Asad Rauf"/>
    <s v="IL Howell"/>
  </r>
  <r>
    <n v="336011"/>
    <s v="Jaipur"/>
    <d v="2008-05-09T00:00:00"/>
    <s v="YK Pathan"/>
    <s v="Sawai Mansingh Stadium"/>
    <n v="0"/>
    <x v="5"/>
    <x v="4"/>
    <x v="2"/>
    <s v="field"/>
    <x v="4"/>
    <s v="wickets"/>
    <n v="8"/>
    <s v="N"/>
    <s v="NA"/>
    <s v="MR Benson"/>
    <s v="AM Saheba"/>
  </r>
  <r>
    <n v="336012"/>
    <s v="Bengaluru"/>
    <d v="2008-05-28T00:00:00"/>
    <s v="CRD Fernando"/>
    <s v="M Chinnaswamy Stadium"/>
    <n v="0"/>
    <x v="0"/>
    <x v="7"/>
    <x v="3"/>
    <s v="field"/>
    <x v="7"/>
    <s v="wickets"/>
    <n v="9"/>
    <s v="N"/>
    <s v="NA"/>
    <s v="BF Bowden"/>
    <s v="AV Jayaprakash"/>
  </r>
  <r>
    <n v="336013"/>
    <s v="Chennai"/>
    <d v="2008-05-10T00:00:00"/>
    <s v="L Balaji"/>
    <s v="MA Chidambaram Stadium, Chepauk"/>
    <n v="0"/>
    <x v="7"/>
    <x v="5"/>
    <x v="5"/>
    <s v="field"/>
    <x v="1"/>
    <s v="runs"/>
    <n v="18"/>
    <s v="N"/>
    <s v="NA"/>
    <s v="AV Jayaprakash"/>
    <s v="BG Jerling"/>
  </r>
  <r>
    <n v="336014"/>
    <s v="Hyderabad"/>
    <d v="2008-05-11T00:00:00"/>
    <s v="SC Ganguly"/>
    <s v="Rajiv Gandhi International Stadium, Uppal"/>
    <n v="0"/>
    <x v="6"/>
    <x v="0"/>
    <x v="6"/>
    <s v="bat"/>
    <x v="0"/>
    <s v="runs"/>
    <n v="23"/>
    <s v="N"/>
    <s v="NA"/>
    <s v="IL Howell"/>
    <s v="AM Saheba"/>
  </r>
  <r>
    <n v="336015"/>
    <s v="Jaipur"/>
    <d v="2008-05-11T00:00:00"/>
    <s v="SR Watson"/>
    <s v="Sawai Mansingh Stadium"/>
    <n v="0"/>
    <x v="5"/>
    <x v="6"/>
    <x v="2"/>
    <s v="field"/>
    <x v="4"/>
    <s v="wickets"/>
    <n v="3"/>
    <s v="N"/>
    <s v="NA"/>
    <s v="SJ Davis"/>
    <s v="RE Koertzen"/>
  </r>
  <r>
    <n v="336016"/>
    <s v="Chandigarh"/>
    <d v="2008-05-12T00:00:00"/>
    <s v="SE Marsh"/>
    <s v="Punjab Cricket Association Stadium, Mohali"/>
    <n v="0"/>
    <x v="1"/>
    <x v="3"/>
    <x v="0"/>
    <s v="bat"/>
    <x v="5"/>
    <s v="wickets"/>
    <n v="9"/>
    <s v="N"/>
    <s v="NA"/>
    <s v="BR Doctrove"/>
    <s v="I Shivram"/>
  </r>
  <r>
    <n v="336017"/>
    <s v="Kolkata"/>
    <d v="2008-05-13T00:00:00"/>
    <s v="Shoaib Akhtar"/>
    <s v="Eden Gardens"/>
    <n v="0"/>
    <x v="4"/>
    <x v="6"/>
    <x v="6"/>
    <s v="bat"/>
    <x v="0"/>
    <s v="runs"/>
    <n v="23"/>
    <s v="N"/>
    <s v="NA"/>
    <s v="Asad Rauf"/>
    <s v="IL Howell"/>
  </r>
  <r>
    <n v="336018"/>
    <s v="Mumbai"/>
    <d v="2008-05-14T00:00:00"/>
    <s v="ST Jayasuriya"/>
    <s v="Wankhede Stadium"/>
    <n v="0"/>
    <x v="3"/>
    <x v="1"/>
    <x v="3"/>
    <s v="field"/>
    <x v="7"/>
    <s v="wickets"/>
    <n v="9"/>
    <s v="N"/>
    <s v="NA"/>
    <s v="BR Doctrove"/>
    <s v="AM Saheba"/>
  </r>
  <r>
    <n v="336019"/>
    <s v="Chandigarh"/>
    <d v="2008-05-28T00:00:00"/>
    <s v="SE Marsh"/>
    <s v="Punjab Cricket Association Stadium, Mohali"/>
    <n v="0"/>
    <x v="1"/>
    <x v="2"/>
    <x v="2"/>
    <s v="field"/>
    <x v="5"/>
    <s v="runs"/>
    <n v="41"/>
    <s v="N"/>
    <s v="NA"/>
    <s v="SJ Davis"/>
    <s v="K Hariharan"/>
  </r>
  <r>
    <n v="336020"/>
    <s v="Delhi"/>
    <d v="2008-05-15T00:00:00"/>
    <s v="A Mishra"/>
    <s v="Feroz Shah Kotla"/>
    <n v="0"/>
    <x v="2"/>
    <x v="4"/>
    <x v="4"/>
    <s v="field"/>
    <x v="2"/>
    <s v="runs"/>
    <n v="12"/>
    <s v="N"/>
    <s v="NA"/>
    <s v="BG Jerling"/>
    <s v="GA Pratapkumar"/>
  </r>
  <r>
    <n v="336021"/>
    <s v="Mumbai"/>
    <d v="2008-05-16T00:00:00"/>
    <s v="SM Pollock"/>
    <s v="Wankhede Stadium"/>
    <n v="0"/>
    <x v="3"/>
    <x v="0"/>
    <x v="3"/>
    <s v="field"/>
    <x v="7"/>
    <s v="wickets"/>
    <n v="8"/>
    <s v="N"/>
    <s v="NA"/>
    <s v="BR Doctrove"/>
    <s v="DJ Harper"/>
  </r>
  <r>
    <n v="336022"/>
    <s v="Delhi"/>
    <d v="2008-05-17T00:00:00"/>
    <s v="DPMD Jayawardene"/>
    <s v="Feroz Shah Kotla"/>
    <n v="0"/>
    <x v="2"/>
    <x v="5"/>
    <x v="7"/>
    <s v="bat"/>
    <x v="5"/>
    <s v="runs"/>
    <n v="6"/>
    <s v="N"/>
    <s v="D/L"/>
    <s v="AV Jayaprakash"/>
    <s v="RE Koertzen"/>
  </r>
  <r>
    <n v="336023"/>
    <s v="Jaipur"/>
    <d v="2008-05-17T00:00:00"/>
    <s v="GC Smith"/>
    <s v="Sawai Mansingh Stadium"/>
    <n v="0"/>
    <x v="5"/>
    <x v="3"/>
    <x v="0"/>
    <s v="field"/>
    <x v="4"/>
    <s v="runs"/>
    <n v="65"/>
    <s v="N"/>
    <s v="NA"/>
    <s v="BF Bowden"/>
    <s v="SL Shastri"/>
  </r>
  <r>
    <n v="336024"/>
    <s v="Hyderabad"/>
    <d v="2008-05-18T00:00:00"/>
    <s v="DJ Bravo"/>
    <s v="Rajiv Gandhi International Stadium, Uppal"/>
    <n v="0"/>
    <x v="6"/>
    <x v="7"/>
    <x v="4"/>
    <s v="field"/>
    <x v="7"/>
    <s v="runs"/>
    <n v="25"/>
    <s v="N"/>
    <s v="NA"/>
    <s v="BR Doctrove"/>
    <s v="DJ Harper"/>
  </r>
  <r>
    <n v="336025"/>
    <s v="Kolkata"/>
    <d v="2008-05-18T00:00:00"/>
    <s v="M Ntini"/>
    <s v="Eden Gardens"/>
    <n v="0"/>
    <x v="4"/>
    <x v="1"/>
    <x v="6"/>
    <s v="bat"/>
    <x v="1"/>
    <s v="runs"/>
    <n v="3"/>
    <s v="N"/>
    <s v="D/L"/>
    <s v="Asad Rauf"/>
    <s v="K Hariharan"/>
  </r>
  <r>
    <n v="336026"/>
    <s v="Bengaluru"/>
    <d v="2008-05-19T00:00:00"/>
    <s v="SP Goswami"/>
    <s v="M Chinnaswamy Stadium"/>
    <n v="0"/>
    <x v="0"/>
    <x v="6"/>
    <x v="7"/>
    <s v="field"/>
    <x v="2"/>
    <s v="wickets"/>
    <n v="5"/>
    <s v="N"/>
    <s v="NA"/>
    <s v="SJ Davis"/>
    <s v="GA Pratapkumar"/>
  </r>
  <r>
    <n v="336027"/>
    <s v="Kolkata"/>
    <d v="2008-05-20T00:00:00"/>
    <s v="YK Pathan"/>
    <s v="Eden Gardens"/>
    <n v="0"/>
    <x v="4"/>
    <x v="2"/>
    <x v="2"/>
    <s v="field"/>
    <x v="4"/>
    <s v="wickets"/>
    <n v="6"/>
    <s v="N"/>
    <s v="NA"/>
    <s v="BG Jerling"/>
    <s v="RE Koertzen"/>
  </r>
  <r>
    <n v="336028"/>
    <s v="Mumbai"/>
    <d v="2008-05-21T00:00:00"/>
    <s v="SE Marsh"/>
    <s v="Wankhede Stadium"/>
    <n v="0"/>
    <x v="3"/>
    <x v="5"/>
    <x v="3"/>
    <s v="field"/>
    <x v="5"/>
    <s v="runs"/>
    <n v="1"/>
    <s v="N"/>
    <s v="NA"/>
    <s v="BF Bowden"/>
    <s v="GA Pratapkumar"/>
  </r>
  <r>
    <n v="336029"/>
    <s v="Chennai"/>
    <d v="2008-05-21T00:00:00"/>
    <s v="A Kumble"/>
    <s v="MA Chidambaram Stadium, Chepauk"/>
    <n v="0"/>
    <x v="7"/>
    <x v="3"/>
    <x v="0"/>
    <s v="bat"/>
    <x v="3"/>
    <s v="runs"/>
    <n v="14"/>
    <s v="N"/>
    <s v="NA"/>
    <s v="DJ Harper"/>
    <s v="I Shivram"/>
  </r>
  <r>
    <n v="336031"/>
    <s v="Chandigarh"/>
    <d v="2008-05-23T00:00:00"/>
    <s v="SE Marsh"/>
    <s v="Punjab Cricket Association Stadium, Mohali"/>
    <n v="0"/>
    <x v="1"/>
    <x v="4"/>
    <x v="5"/>
    <s v="field"/>
    <x v="5"/>
    <s v="wickets"/>
    <n v="6"/>
    <s v="N"/>
    <s v="NA"/>
    <s v="Asad Rauf"/>
    <s v="SJ Davis"/>
  </r>
  <r>
    <n v="336032"/>
    <s v="Delhi"/>
    <d v="2008-05-24T00:00:00"/>
    <s v="KD Karthik"/>
    <s v="Feroz Shah Kotla"/>
    <n v="0"/>
    <x v="2"/>
    <x v="7"/>
    <x v="7"/>
    <s v="field"/>
    <x v="2"/>
    <s v="wickets"/>
    <n v="5"/>
    <s v="N"/>
    <s v="NA"/>
    <s v="BF Bowden"/>
    <s v="K Hariharan"/>
  </r>
  <r>
    <n v="336033"/>
    <s v="Chennai"/>
    <d v="2008-05-24T00:00:00"/>
    <s v="JA Morkel"/>
    <s v="MA Chidambaram Stadium, Chepauk"/>
    <n v="0"/>
    <x v="7"/>
    <x v="2"/>
    <x v="2"/>
    <s v="bat"/>
    <x v="4"/>
    <s v="runs"/>
    <n v="10"/>
    <s v="N"/>
    <s v="NA"/>
    <s v="DJ Harper"/>
    <s v="SL Shastri"/>
  </r>
  <r>
    <n v="336034"/>
    <s v="Bengaluru"/>
    <d v="2008-05-03T00:00:00"/>
    <s v="P Kumar"/>
    <s v="M Chinnaswamy Stadium"/>
    <n v="0"/>
    <x v="0"/>
    <x v="4"/>
    <x v="4"/>
    <s v="field"/>
    <x v="3"/>
    <s v="runs"/>
    <n v="3"/>
    <s v="N"/>
    <s v="NA"/>
    <s v="BR Doctrove"/>
    <s v="SL Shastri"/>
  </r>
  <r>
    <n v="336035"/>
    <s v="Kolkata"/>
    <d v="2008-05-25T00:00:00"/>
    <s v="Umar Gul"/>
    <s v="Eden Gardens"/>
    <n v="0"/>
    <x v="4"/>
    <x v="5"/>
    <x v="5"/>
    <s v="bat"/>
    <x v="0"/>
    <s v="wickets"/>
    <n v="3"/>
    <s v="N"/>
    <s v="NA"/>
    <s v="SJ Davis"/>
    <s v="I Shivram"/>
  </r>
  <r>
    <n v="336036"/>
    <s v="Jaipur"/>
    <d v="2008-05-26T00:00:00"/>
    <s v="Sohail Tanvir"/>
    <s v="Sawai Mansingh Stadium"/>
    <n v="0"/>
    <x v="5"/>
    <x v="7"/>
    <x v="2"/>
    <s v="field"/>
    <x v="4"/>
    <s v="wickets"/>
    <n v="5"/>
    <s v="N"/>
    <s v="NA"/>
    <s v="BF Bowden"/>
    <s v="K Hariharan"/>
  </r>
  <r>
    <n v="336037"/>
    <s v="Hyderabad"/>
    <d v="2008-05-27T00:00:00"/>
    <s v="SK Raina"/>
    <s v="Rajiv Gandhi International Stadium, Uppal"/>
    <n v="0"/>
    <x v="6"/>
    <x v="1"/>
    <x v="4"/>
    <s v="bat"/>
    <x v="1"/>
    <s v="wickets"/>
    <n v="7"/>
    <s v="N"/>
    <s v="NA"/>
    <s v="BG Jerling"/>
    <s v="AM Saheba"/>
  </r>
  <r>
    <n v="336038"/>
    <s v="Mumbai"/>
    <d v="2008-05-30T00:00:00"/>
    <s v="SR Watson"/>
    <s v="Wankhede Stadium"/>
    <n v="0"/>
    <x v="2"/>
    <x v="2"/>
    <x v="7"/>
    <s v="field"/>
    <x v="4"/>
    <s v="runs"/>
    <n v="105"/>
    <s v="N"/>
    <s v="NA"/>
    <s v="BF Bowden"/>
    <s v="RE Koertzen"/>
  </r>
  <r>
    <n v="336039"/>
    <s v="Mumbai"/>
    <d v="2008-05-31T00:00:00"/>
    <s v="M Ntini"/>
    <s v="Wankhede Stadium"/>
    <n v="0"/>
    <x v="7"/>
    <x v="5"/>
    <x v="5"/>
    <s v="bat"/>
    <x v="1"/>
    <s v="wickets"/>
    <n v="9"/>
    <s v="N"/>
    <s v="NA"/>
    <s v="Asad Rauf"/>
    <s v="DJ Harper"/>
  </r>
  <r>
    <n v="336040"/>
    <s v="Mumbai"/>
    <d v="2008-06-01T00:00:00"/>
    <s v="YK Pathan"/>
    <s v="Dr DY Patil Sports Academy"/>
    <n v="0"/>
    <x v="7"/>
    <x v="2"/>
    <x v="2"/>
    <s v="field"/>
    <x v="4"/>
    <s v="wickets"/>
    <n v="3"/>
    <s v="N"/>
    <s v="NA"/>
    <s v="BF Bowden"/>
    <s v="RE Koertzen"/>
  </r>
  <r>
    <n v="392181"/>
    <s v="Cape Town"/>
    <d v="2009-04-18T00:00:00"/>
    <s v="SR Tendulkar"/>
    <s v="Newlands"/>
    <n v="1"/>
    <x v="7"/>
    <x v="7"/>
    <x v="1"/>
    <s v="field"/>
    <x v="7"/>
    <s v="runs"/>
    <n v="19"/>
    <s v="N"/>
    <s v="NA"/>
    <s v="BR Doctrove"/>
    <s v="K Hariharan"/>
  </r>
  <r>
    <n v="392182"/>
    <s v="Cape Town"/>
    <d v="2009-04-18T00:00:00"/>
    <s v="R Dravid"/>
    <s v="Newlands"/>
    <n v="1"/>
    <x v="0"/>
    <x v="2"/>
    <x v="0"/>
    <s v="bat"/>
    <x v="3"/>
    <s v="runs"/>
    <n v="75"/>
    <s v="N"/>
    <s v="NA"/>
    <s v="BR Doctrove"/>
    <s v="RB Tiffin"/>
  </r>
  <r>
    <n v="392183"/>
    <s v="Cape Town"/>
    <d v="2009-04-19T00:00:00"/>
    <s v="DL Vettori"/>
    <s v="Newlands"/>
    <n v="1"/>
    <x v="2"/>
    <x v="5"/>
    <x v="7"/>
    <s v="field"/>
    <x v="2"/>
    <s v="wickets"/>
    <n v="10"/>
    <s v="N"/>
    <s v="D/L"/>
    <s v="MR Benson"/>
    <s v="SD Ranade"/>
  </r>
  <r>
    <n v="392184"/>
    <s v="Cape Town"/>
    <d v="2009-04-19T00:00:00"/>
    <s v="RP Singh"/>
    <s v="Newlands"/>
    <n v="1"/>
    <x v="6"/>
    <x v="0"/>
    <x v="6"/>
    <s v="bat"/>
    <x v="6"/>
    <s v="wickets"/>
    <n v="8"/>
    <s v="N"/>
    <s v="NA"/>
    <s v="MR Benson"/>
    <s v="BR Doctrove"/>
  </r>
  <r>
    <n v="392185"/>
    <s v="Port Elizabeth"/>
    <d v="2009-04-20T00:00:00"/>
    <s v="M Muralitharan"/>
    <s v="St George's Park"/>
    <n v="1"/>
    <x v="0"/>
    <x v="1"/>
    <x v="1"/>
    <s v="bat"/>
    <x v="1"/>
    <s v="runs"/>
    <n v="92"/>
    <s v="N"/>
    <s v="NA"/>
    <s v="BG Jerling"/>
    <s v="SJA Taufel"/>
  </r>
  <r>
    <n v="392186"/>
    <s v="Durban"/>
    <d v="2009-04-21T00:00:00"/>
    <s v="CH Gayle"/>
    <s v="Kingsmead"/>
    <n v="1"/>
    <x v="1"/>
    <x v="0"/>
    <x v="6"/>
    <s v="field"/>
    <x v="0"/>
    <s v="runs"/>
    <n v="11"/>
    <s v="N"/>
    <s v="D/L"/>
    <s v="DJ Harper"/>
    <s v="SD Ranade"/>
  </r>
  <r>
    <n v="392188"/>
    <s v="Cape Town"/>
    <d v="2009-04-22T00:00:00"/>
    <s v="AC Gilchrist"/>
    <s v="Newlands"/>
    <n v="1"/>
    <x v="0"/>
    <x v="4"/>
    <x v="4"/>
    <s v="bat"/>
    <x v="6"/>
    <s v="runs"/>
    <n v="24"/>
    <s v="N"/>
    <s v="NA"/>
    <s v="M Erasmus"/>
    <s v="AM Saheba"/>
  </r>
  <r>
    <n v="392189"/>
    <s v="Durban"/>
    <d v="2009-04-23T00:00:00"/>
    <s v="AB de Villiers"/>
    <s v="Kingsmead"/>
    <n v="1"/>
    <x v="7"/>
    <x v="6"/>
    <x v="7"/>
    <s v="bat"/>
    <x v="2"/>
    <s v="runs"/>
    <n v="9"/>
    <s v="N"/>
    <s v="NA"/>
    <s v="BR Doctrove"/>
    <s v="SJA Taufel"/>
  </r>
  <r>
    <n v="392190"/>
    <s v="Cape Town"/>
    <d v="2009-04-23T00:00:00"/>
    <s v="YK Pathan"/>
    <s v="Newlands"/>
    <n v="1"/>
    <x v="4"/>
    <x v="2"/>
    <x v="6"/>
    <s v="field"/>
    <x v="4"/>
    <s v="tie"/>
    <s v="NA"/>
    <s v="Y"/>
    <s v="NA"/>
    <s v="MR Benson"/>
    <s v="M Erasmus"/>
  </r>
  <r>
    <n v="392191"/>
    <s v="Durban"/>
    <d v="2009-04-24T00:00:00"/>
    <s v="RS Bopara"/>
    <s v="Kingsmead"/>
    <n v="1"/>
    <x v="0"/>
    <x v="5"/>
    <x v="0"/>
    <s v="bat"/>
    <x v="5"/>
    <s v="wickets"/>
    <n v="7"/>
    <s v="N"/>
    <s v="NA"/>
    <s v="BR Doctrove"/>
    <s v="TH Wijewardene"/>
  </r>
  <r>
    <n v="392192"/>
    <s v="Durban"/>
    <d v="2009-04-25T00:00:00"/>
    <s v="PP Ojha"/>
    <s v="Kingsmead"/>
    <n v="1"/>
    <x v="6"/>
    <x v="7"/>
    <x v="4"/>
    <s v="bat"/>
    <x v="6"/>
    <s v="runs"/>
    <n v="12"/>
    <s v="N"/>
    <s v="NA"/>
    <s v="HDPK Dharmasena"/>
    <s v="SJA Taufel"/>
  </r>
  <r>
    <n v="392194"/>
    <s v="Port Elizabeth"/>
    <d v="2009-04-26T00:00:00"/>
    <s v="TM Dilshan"/>
    <s v="St George's Park"/>
    <n v="1"/>
    <x v="0"/>
    <x v="6"/>
    <x v="0"/>
    <s v="bat"/>
    <x v="2"/>
    <s v="wickets"/>
    <n v="6"/>
    <s v="N"/>
    <s v="NA"/>
    <s v="S Asnani"/>
    <s v="BG Jerling"/>
  </r>
  <r>
    <n v="392195"/>
    <s v="Cape Town"/>
    <d v="2009-04-26T00:00:00"/>
    <s v="KC Sangakkara"/>
    <s v="Newlands"/>
    <n v="1"/>
    <x v="1"/>
    <x v="2"/>
    <x v="5"/>
    <s v="bat"/>
    <x v="5"/>
    <s v="runs"/>
    <n v="27"/>
    <s v="N"/>
    <s v="NA"/>
    <s v="M Erasmus"/>
    <s v="K Hariharan"/>
  </r>
  <r>
    <n v="392196"/>
    <s v="Durban"/>
    <d v="2009-04-27T00:00:00"/>
    <s v="HH Gibbs"/>
    <s v="Kingsmead"/>
    <n v="1"/>
    <x v="7"/>
    <x v="4"/>
    <x v="4"/>
    <s v="field"/>
    <x v="6"/>
    <s v="wickets"/>
    <n v="6"/>
    <s v="N"/>
    <s v="NA"/>
    <s v="IL Howell"/>
    <s v="TH Wijewardene"/>
  </r>
  <r>
    <n v="392197"/>
    <s v="Port Elizabeth"/>
    <d v="2009-04-27T00:00:00"/>
    <s v="SR Tendulkar"/>
    <s v="St George's Park"/>
    <n v="1"/>
    <x v="4"/>
    <x v="7"/>
    <x v="3"/>
    <s v="bat"/>
    <x v="7"/>
    <s v="runs"/>
    <n v="92"/>
    <s v="N"/>
    <s v="NA"/>
    <s v="BG Jerling"/>
    <s v="RB Tiffin"/>
  </r>
  <r>
    <n v="392198"/>
    <s v="Centurion"/>
    <d v="2009-04-28T00:00:00"/>
    <s v="YK Pathan"/>
    <s v="SuperSport Park"/>
    <n v="1"/>
    <x v="2"/>
    <x v="2"/>
    <x v="7"/>
    <s v="bat"/>
    <x v="4"/>
    <s v="wickets"/>
    <n v="5"/>
    <s v="N"/>
    <s v="NA"/>
    <s v="GAV Baxter"/>
    <s v="RE Koertzen"/>
  </r>
  <r>
    <n v="392199"/>
    <s v="Durban"/>
    <d v="2009-04-29T00:00:00"/>
    <s v="MV Boucher"/>
    <s v="Kingsmead"/>
    <n v="1"/>
    <x v="0"/>
    <x v="0"/>
    <x v="6"/>
    <s v="bat"/>
    <x v="3"/>
    <s v="wickets"/>
    <n v="5"/>
    <s v="N"/>
    <s v="NA"/>
    <s v="MR Benson"/>
    <s v="TH Wijewardene"/>
  </r>
  <r>
    <n v="392200"/>
    <s v="Durban"/>
    <d v="2009-04-29T00:00:00"/>
    <s v="KC Sangakkara"/>
    <s v="Kingsmead"/>
    <n v="1"/>
    <x v="1"/>
    <x v="7"/>
    <x v="5"/>
    <s v="bat"/>
    <x v="5"/>
    <s v="runs"/>
    <n v="3"/>
    <s v="N"/>
    <s v="NA"/>
    <s v="MR Benson"/>
    <s v="SL Shastri"/>
  </r>
  <r>
    <n v="392201"/>
    <s v="Centurion"/>
    <d v="2009-04-30T00:00:00"/>
    <s v="DP Nannes"/>
    <s v="SuperSport Park"/>
    <n v="1"/>
    <x v="6"/>
    <x v="6"/>
    <x v="7"/>
    <s v="field"/>
    <x v="2"/>
    <s v="wickets"/>
    <n v="6"/>
    <s v="N"/>
    <s v="NA"/>
    <s v="GAV Baxter"/>
    <s v="AM Saheba"/>
  </r>
  <r>
    <n v="392202"/>
    <s v="Centurion"/>
    <d v="2009-04-30T00:00:00"/>
    <s v="SK Raina"/>
    <s v="SuperSport Park"/>
    <n v="1"/>
    <x v="7"/>
    <x v="2"/>
    <x v="2"/>
    <s v="field"/>
    <x v="1"/>
    <s v="runs"/>
    <n v="38"/>
    <s v="N"/>
    <s v="NA"/>
    <s v="GAV Baxter"/>
    <s v="RE Koertzen"/>
  </r>
  <r>
    <n v="392203"/>
    <s v="East London"/>
    <d v="2009-05-01T00:00:00"/>
    <s v="JP Duminy"/>
    <s v="Buffalo Park"/>
    <n v="1"/>
    <x v="4"/>
    <x v="7"/>
    <x v="3"/>
    <s v="bat"/>
    <x v="7"/>
    <s v="runs"/>
    <n v="9"/>
    <s v="N"/>
    <s v="NA"/>
    <s v="M Erasmus"/>
    <s v="SK Tarapore"/>
  </r>
  <r>
    <n v="392204"/>
    <s v="Durban"/>
    <d v="2009-05-01T00:00:00"/>
    <s v="Yuvraj Singh"/>
    <s v="Kingsmead"/>
    <n v="1"/>
    <x v="0"/>
    <x v="5"/>
    <x v="0"/>
    <s v="bat"/>
    <x v="3"/>
    <s v="runs"/>
    <n v="8"/>
    <s v="N"/>
    <s v="NA"/>
    <s v="HDPK Dharmasena"/>
    <s v="S Ravi"/>
  </r>
  <r>
    <n v="392205"/>
    <s v="Port Elizabeth"/>
    <d v="2009-05-02T00:00:00"/>
    <s v="YK Pathan"/>
    <s v="St George's Park"/>
    <n v="1"/>
    <x v="6"/>
    <x v="2"/>
    <x v="4"/>
    <s v="bat"/>
    <x v="4"/>
    <s v="wickets"/>
    <n v="3"/>
    <s v="N"/>
    <s v="NA"/>
    <s v="S Asnani"/>
    <s v="BG Jerling"/>
  </r>
  <r>
    <n v="392206"/>
    <s v="Johannesburg"/>
    <d v="2009-05-02T00:00:00"/>
    <s v="SB Jakati"/>
    <s v="New Wanderers Stadium"/>
    <n v="1"/>
    <x v="7"/>
    <x v="6"/>
    <x v="7"/>
    <s v="field"/>
    <x v="1"/>
    <s v="runs"/>
    <n v="18"/>
    <s v="N"/>
    <s v="NA"/>
    <s v="DJ Harper"/>
    <s v="RE Koertzen"/>
  </r>
  <r>
    <n v="392207"/>
    <s v="Port Elizabeth"/>
    <d v="2009-05-03T00:00:00"/>
    <s v="DPMD Jayawardene"/>
    <s v="St George's Park"/>
    <n v="1"/>
    <x v="1"/>
    <x v="0"/>
    <x v="6"/>
    <s v="bat"/>
    <x v="5"/>
    <s v="wickets"/>
    <n v="6"/>
    <s v="N"/>
    <s v="NA"/>
    <s v="S Asnani"/>
    <s v="MR Benson"/>
  </r>
  <r>
    <n v="392208"/>
    <s v="Johannesburg"/>
    <d v="2009-05-03T00:00:00"/>
    <s v="JH Kallis"/>
    <s v="New Wanderers Stadium"/>
    <n v="1"/>
    <x v="0"/>
    <x v="7"/>
    <x v="3"/>
    <s v="bat"/>
    <x v="3"/>
    <s v="wickets"/>
    <n v="9"/>
    <s v="N"/>
    <s v="NA"/>
    <s v="RE Koertzen"/>
    <s v="TH Wijewardene"/>
  </r>
  <r>
    <n v="392209"/>
    <s v="East London"/>
    <d v="2009-05-04T00:00:00"/>
    <s v="MS Dhoni"/>
    <s v="Buffalo Park"/>
    <n v="1"/>
    <x v="7"/>
    <x v="4"/>
    <x v="1"/>
    <s v="bat"/>
    <x v="1"/>
    <s v="runs"/>
    <n v="78"/>
    <s v="N"/>
    <s v="NA"/>
    <s v="BR Doctrove"/>
    <s v="M Erasmus"/>
  </r>
  <r>
    <n v="392210"/>
    <s v="Durban"/>
    <d v="2009-05-05T00:00:00"/>
    <s v="GC Smith"/>
    <s v="Kingsmead"/>
    <n v="1"/>
    <x v="1"/>
    <x v="2"/>
    <x v="5"/>
    <s v="field"/>
    <x v="4"/>
    <s v="runs"/>
    <n v="78"/>
    <s v="N"/>
    <s v="NA"/>
    <s v="SS Hazare"/>
    <s v="IL Howell"/>
  </r>
  <r>
    <n v="392211"/>
    <s v="Durban"/>
    <d v="2009-05-05T00:00:00"/>
    <s v="G Gambhir"/>
    <s v="Kingsmead"/>
    <n v="1"/>
    <x v="2"/>
    <x v="0"/>
    <x v="6"/>
    <s v="bat"/>
    <x v="2"/>
    <s v="wickets"/>
    <n v="9"/>
    <s v="N"/>
    <s v="NA"/>
    <s v="GAV Baxter"/>
    <s v="IL Howell"/>
  </r>
  <r>
    <n v="392212"/>
    <s v="Centurion"/>
    <d v="2009-05-06T00:00:00"/>
    <s v="RG Sharma"/>
    <s v="SuperSport Park"/>
    <n v="1"/>
    <x v="6"/>
    <x v="7"/>
    <x v="4"/>
    <s v="bat"/>
    <x v="6"/>
    <s v="runs"/>
    <n v="19"/>
    <s v="N"/>
    <s v="NA"/>
    <s v="MR Benson"/>
    <s v="HDPK Dharmasena"/>
  </r>
  <r>
    <n v="392213"/>
    <s v="Centurion"/>
    <d v="2009-05-07T00:00:00"/>
    <s v="A Singh"/>
    <s v="SuperSport Park"/>
    <n v="1"/>
    <x v="0"/>
    <x v="2"/>
    <x v="2"/>
    <s v="field"/>
    <x v="4"/>
    <s v="wickets"/>
    <n v="7"/>
    <s v="N"/>
    <s v="NA"/>
    <s v="K Hariharan"/>
    <s v="DJ Harper"/>
  </r>
  <r>
    <n v="392214"/>
    <s v="Centurion"/>
    <d v="2009-05-07T00:00:00"/>
    <s v="ML Hayden"/>
    <s v="SuperSport Park"/>
    <n v="1"/>
    <x v="7"/>
    <x v="5"/>
    <x v="1"/>
    <s v="bat"/>
    <x v="1"/>
    <s v="runs"/>
    <n v="12"/>
    <s v="N"/>
    <s v="D/L"/>
    <s v="DJ Harper"/>
    <s v="TH Wijewardene"/>
  </r>
  <r>
    <n v="392215"/>
    <s v="East London"/>
    <d v="2009-05-08T00:00:00"/>
    <s v="A Nehra"/>
    <s v="Buffalo Park"/>
    <n v="1"/>
    <x v="2"/>
    <x v="7"/>
    <x v="3"/>
    <s v="bat"/>
    <x v="2"/>
    <s v="wickets"/>
    <n v="7"/>
    <s v="N"/>
    <s v="NA"/>
    <s v="M Erasmus"/>
    <s v="SK Tarapore"/>
  </r>
  <r>
    <n v="392216"/>
    <s v="Kimberley"/>
    <d v="2009-05-09T00:00:00"/>
    <s v="DPMD Jayawardene"/>
    <s v="De Beers Diamond Oval"/>
    <n v="1"/>
    <x v="6"/>
    <x v="5"/>
    <x v="5"/>
    <s v="field"/>
    <x v="5"/>
    <s v="wickets"/>
    <n v="3"/>
    <s v="N"/>
    <s v="NA"/>
    <s v="GAV Baxter"/>
    <s v="AM Saheba"/>
  </r>
  <r>
    <n v="392217"/>
    <s v="Kimberley"/>
    <d v="2009-05-09T00:00:00"/>
    <s v="S Badrinath"/>
    <s v="De Beers Diamond Oval"/>
    <n v="1"/>
    <x v="7"/>
    <x v="2"/>
    <x v="2"/>
    <s v="bat"/>
    <x v="1"/>
    <s v="wickets"/>
    <n v="7"/>
    <s v="N"/>
    <s v="NA"/>
    <s v="GAV Baxter"/>
    <s v="HDPK Dharmasena"/>
  </r>
  <r>
    <n v="392218"/>
    <s v="Port Elizabeth"/>
    <d v="2009-05-10T00:00:00"/>
    <s v="JP Duminy"/>
    <s v="St George's Park"/>
    <n v="1"/>
    <x v="0"/>
    <x v="7"/>
    <x v="3"/>
    <s v="bat"/>
    <x v="7"/>
    <s v="runs"/>
    <n v="16"/>
    <s v="N"/>
    <s v="NA"/>
    <s v="BR Doctrove"/>
    <s v="BG Jerling"/>
  </r>
  <r>
    <n v="392219"/>
    <s v="Johannesburg"/>
    <d v="2009-05-10T00:00:00"/>
    <s v="A Mishra"/>
    <s v="New Wanderers Stadium"/>
    <n v="1"/>
    <x v="2"/>
    <x v="0"/>
    <x v="7"/>
    <s v="field"/>
    <x v="2"/>
    <s v="wickets"/>
    <n v="7"/>
    <s v="N"/>
    <s v="NA"/>
    <s v="SL Shastri"/>
    <s v="RB Tiffin"/>
  </r>
  <r>
    <n v="392220"/>
    <s v="Kimberley"/>
    <d v="2009-05-11T00:00:00"/>
    <s v="DR Smith"/>
    <s v="De Beers Diamond Oval"/>
    <n v="1"/>
    <x v="6"/>
    <x v="2"/>
    <x v="4"/>
    <s v="bat"/>
    <x v="6"/>
    <s v="runs"/>
    <n v="53"/>
    <s v="N"/>
    <s v="NA"/>
    <s v="GAV Baxter"/>
    <s v="HDPK Dharmasena"/>
  </r>
  <r>
    <n v="392221"/>
    <s v="Centurion"/>
    <d v="2009-05-12T00:00:00"/>
    <s v="LRPL Taylor"/>
    <s v="SuperSport Park"/>
    <n v="1"/>
    <x v="0"/>
    <x v="0"/>
    <x v="0"/>
    <s v="field"/>
    <x v="3"/>
    <s v="wickets"/>
    <n v="6"/>
    <s v="N"/>
    <s v="NA"/>
    <s v="M Erasmus"/>
    <s v="SS Hazare"/>
  </r>
  <r>
    <n v="392222"/>
    <s v="Centurion"/>
    <d v="2009-05-12T00:00:00"/>
    <s v="Harbhajan Singh"/>
    <s v="SuperSport Park"/>
    <n v="1"/>
    <x v="1"/>
    <x v="7"/>
    <x v="5"/>
    <s v="bat"/>
    <x v="7"/>
    <s v="wickets"/>
    <n v="8"/>
    <s v="N"/>
    <s v="NA"/>
    <s v="SS Hazare"/>
    <s v="RE Koertzen"/>
  </r>
  <r>
    <n v="392223"/>
    <s v="Durban"/>
    <d v="2009-05-13T00:00:00"/>
    <s v="R Bhatia"/>
    <s v="Kingsmead"/>
    <n v="1"/>
    <x v="6"/>
    <x v="6"/>
    <x v="4"/>
    <s v="field"/>
    <x v="2"/>
    <s v="runs"/>
    <n v="12"/>
    <s v="N"/>
    <s v="NA"/>
    <s v="DJ Harper"/>
    <s v="SL Shastri"/>
  </r>
  <r>
    <n v="392224"/>
    <s v="Durban"/>
    <d v="2009-05-14T00:00:00"/>
    <s v="LRPL Taylor"/>
    <s v="Kingsmead"/>
    <n v="1"/>
    <x v="0"/>
    <x v="1"/>
    <x v="1"/>
    <s v="bat"/>
    <x v="3"/>
    <s v="wickets"/>
    <n v="2"/>
    <s v="N"/>
    <s v="NA"/>
    <s v="BR Doctrove"/>
    <s v="DJ Harper"/>
  </r>
  <r>
    <n v="392225"/>
    <s v="Durban"/>
    <d v="2009-05-14T00:00:00"/>
    <s v="SK Warne"/>
    <s v="Kingsmead"/>
    <n v="1"/>
    <x v="3"/>
    <x v="2"/>
    <x v="2"/>
    <s v="bat"/>
    <x v="4"/>
    <s v="runs"/>
    <n v="2"/>
    <s v="N"/>
    <s v="NA"/>
    <s v="BR Doctrove"/>
    <s v="DJ Harper"/>
  </r>
  <r>
    <n v="392226"/>
    <s v="Bloemfontein"/>
    <d v="2009-05-15T00:00:00"/>
    <s v="B Lee"/>
    <s v="OUTsurance Oval"/>
    <n v="1"/>
    <x v="2"/>
    <x v="5"/>
    <x v="5"/>
    <s v="field"/>
    <x v="5"/>
    <s v="wickets"/>
    <n v="6"/>
    <s v="N"/>
    <s v="NA"/>
    <s v="HDPK Dharmasena"/>
    <s v="IL Howell"/>
  </r>
  <r>
    <n v="392227"/>
    <s v="Port Elizabeth"/>
    <d v="2009-05-16T00:00:00"/>
    <s v="ML Hayden"/>
    <s v="St George's Park"/>
    <n v="1"/>
    <x v="7"/>
    <x v="7"/>
    <x v="3"/>
    <s v="bat"/>
    <x v="1"/>
    <s v="wickets"/>
    <n v="7"/>
    <s v="N"/>
    <s v="NA"/>
    <s v="SK Tarapore"/>
    <s v="SJA Taufel"/>
  </r>
  <r>
    <n v="392228"/>
    <s v="Johannesburg"/>
    <d v="2009-05-16T00:00:00"/>
    <s v="RG Sharma"/>
    <s v="New Wanderers Stadium"/>
    <n v="1"/>
    <x v="6"/>
    <x v="0"/>
    <x v="4"/>
    <s v="field"/>
    <x v="6"/>
    <s v="wickets"/>
    <n v="6"/>
    <s v="N"/>
    <s v="NA"/>
    <s v="RE Koertzen"/>
    <s v="S Ravi"/>
  </r>
  <r>
    <n v="392229"/>
    <s v="Johannesburg"/>
    <d v="2009-05-17T00:00:00"/>
    <s v="Yuvraj Singh"/>
    <s v="New Wanderers Stadium"/>
    <n v="1"/>
    <x v="6"/>
    <x v="5"/>
    <x v="4"/>
    <s v="field"/>
    <x v="5"/>
    <s v="runs"/>
    <n v="1"/>
    <s v="N"/>
    <s v="NA"/>
    <s v="S Ravi"/>
    <s v="RB Tiffin"/>
  </r>
  <r>
    <n v="392230"/>
    <s v="Bloemfontein"/>
    <d v="2009-05-17T00:00:00"/>
    <s v="AB de Villiers"/>
    <s v="OUTsurance Oval"/>
    <n v="1"/>
    <x v="2"/>
    <x v="2"/>
    <x v="7"/>
    <s v="bat"/>
    <x v="2"/>
    <s v="runs"/>
    <n v="14"/>
    <s v="N"/>
    <s v="NA"/>
    <s v="SS Hazare"/>
    <s v="IL Howell"/>
  </r>
  <r>
    <n v="392231"/>
    <s v="Centurion"/>
    <d v="2009-05-18T00:00:00"/>
    <s v="BJ Hodge"/>
    <s v="SuperSport Park"/>
    <n v="1"/>
    <x v="7"/>
    <x v="0"/>
    <x v="1"/>
    <s v="bat"/>
    <x v="0"/>
    <s v="wickets"/>
    <n v="7"/>
    <s v="N"/>
    <s v="NA"/>
    <s v="SJA Taufel"/>
    <s v="RB Tiffin"/>
  </r>
  <r>
    <n v="392232"/>
    <s v="Johannesburg"/>
    <d v="2009-05-19T00:00:00"/>
    <s v="JH Kallis"/>
    <s v="New Wanderers Stadium"/>
    <n v="1"/>
    <x v="0"/>
    <x v="6"/>
    <x v="7"/>
    <s v="bat"/>
    <x v="3"/>
    <s v="wickets"/>
    <n v="7"/>
    <s v="N"/>
    <s v="NA"/>
    <s v="IL Howell"/>
    <s v="RB Tiffin"/>
  </r>
  <r>
    <n v="392233"/>
    <s v="Durban"/>
    <d v="2009-05-20T00:00:00"/>
    <s v="LR Shukla"/>
    <s v="Kingsmead"/>
    <n v="1"/>
    <x v="4"/>
    <x v="2"/>
    <x v="6"/>
    <s v="field"/>
    <x v="0"/>
    <s v="wickets"/>
    <n v="4"/>
    <s v="N"/>
    <s v="NA"/>
    <s v="BG Jerling"/>
    <s v="SJA Taufel"/>
  </r>
  <r>
    <n v="392234"/>
    <s v="Durban"/>
    <d v="2009-05-20T00:00:00"/>
    <s v="M Muralitharan"/>
    <s v="Kingsmead"/>
    <n v="1"/>
    <x v="7"/>
    <x v="5"/>
    <x v="1"/>
    <s v="bat"/>
    <x v="1"/>
    <s v="runs"/>
    <n v="24"/>
    <s v="N"/>
    <s v="NA"/>
    <s v="BG Jerling"/>
    <s v="SJA Taufel"/>
  </r>
  <r>
    <n v="392235"/>
    <s v="Centurion"/>
    <d v="2009-05-21T00:00:00"/>
    <s v="V Sehwag"/>
    <s v="SuperSport Park"/>
    <n v="1"/>
    <x v="2"/>
    <x v="7"/>
    <x v="7"/>
    <s v="field"/>
    <x v="2"/>
    <s v="wickets"/>
    <n v="4"/>
    <s v="N"/>
    <s v="NA"/>
    <s v="IL Howell"/>
    <s v="S Ravi"/>
  </r>
  <r>
    <n v="392236"/>
    <s v="Centurion"/>
    <d v="2009-05-21T00:00:00"/>
    <s v="MK Pandey"/>
    <s v="SuperSport Park"/>
    <n v="1"/>
    <x v="0"/>
    <x v="4"/>
    <x v="0"/>
    <s v="bat"/>
    <x v="3"/>
    <s v="runs"/>
    <n v="12"/>
    <s v="N"/>
    <s v="NA"/>
    <s v="IL Howell"/>
    <s v="S Ravi"/>
  </r>
  <r>
    <n v="392237"/>
    <s v="Centurion"/>
    <d v="2009-05-22T00:00:00"/>
    <s v="AC Gilchrist"/>
    <s v="SuperSport Park"/>
    <n v="1"/>
    <x v="2"/>
    <x v="4"/>
    <x v="4"/>
    <s v="field"/>
    <x v="6"/>
    <s v="wickets"/>
    <n v="6"/>
    <s v="N"/>
    <s v="NA"/>
    <s v="BR Doctrove"/>
    <s v="DJ Harper"/>
  </r>
  <r>
    <n v="392238"/>
    <s v="Johannesburg"/>
    <d v="2009-05-23T00:00:00"/>
    <s v="MK Pandey"/>
    <s v="New Wanderers Stadium"/>
    <n v="1"/>
    <x v="0"/>
    <x v="1"/>
    <x v="0"/>
    <s v="field"/>
    <x v="3"/>
    <s v="wickets"/>
    <n v="6"/>
    <s v="N"/>
    <s v="NA"/>
    <s v="RE Koertzen"/>
    <s v="SJA Taufel"/>
  </r>
  <r>
    <n v="392239"/>
    <s v="Johannesburg"/>
    <d v="2009-05-24T00:00:00"/>
    <s v="A Kumble"/>
    <s v="New Wanderers Stadium"/>
    <n v="1"/>
    <x v="0"/>
    <x v="4"/>
    <x v="0"/>
    <s v="field"/>
    <x v="6"/>
    <s v="runs"/>
    <n v="6"/>
    <s v="N"/>
    <s v="NA"/>
    <s v="RE Koertzen"/>
    <s v="SJA Taufel"/>
  </r>
  <r>
    <n v="419106"/>
    <s v="Mumbai"/>
    <d v="2010-03-12T00:00:00"/>
    <s v="AD Mathews"/>
    <s v="Dr DY Patil Sports Academy"/>
    <n v="0"/>
    <x v="6"/>
    <x v="0"/>
    <x v="4"/>
    <s v="field"/>
    <x v="0"/>
    <s v="runs"/>
    <n v="11"/>
    <s v="N"/>
    <s v="NA"/>
    <s v="RE Koertzen"/>
    <s v="RB Tiffin"/>
  </r>
  <r>
    <n v="419107"/>
    <s v="Mumbai"/>
    <d v="2010-03-13T00:00:00"/>
    <s v="YK Pathan"/>
    <s v="Brabourne Stadium"/>
    <n v="0"/>
    <x v="3"/>
    <x v="2"/>
    <x v="3"/>
    <s v="bat"/>
    <x v="7"/>
    <s v="runs"/>
    <n v="4"/>
    <s v="N"/>
    <s v="NA"/>
    <s v="RE Koertzen"/>
    <s v="RB Tiffin"/>
  </r>
  <r>
    <n v="419108"/>
    <s v="Chandigarh"/>
    <d v="2010-03-13T00:00:00"/>
    <s v="G Gambhir"/>
    <s v="Punjab Cricket Association Stadium, Mohali"/>
    <n v="0"/>
    <x v="1"/>
    <x v="6"/>
    <x v="7"/>
    <s v="field"/>
    <x v="2"/>
    <s v="wickets"/>
    <n v="5"/>
    <s v="N"/>
    <s v="NA"/>
    <s v="BR Doctrove"/>
    <s v="S Ravi"/>
  </r>
  <r>
    <n v="419109"/>
    <s v="Kolkata"/>
    <d v="2010-03-14T00:00:00"/>
    <s v="MK Tiwary"/>
    <s v="Eden Gardens"/>
    <n v="0"/>
    <x v="4"/>
    <x v="3"/>
    <x v="6"/>
    <s v="field"/>
    <x v="0"/>
    <s v="wickets"/>
    <n v="7"/>
    <s v="N"/>
    <s v="NA"/>
    <s v="HDPK Dharmasena"/>
    <s v="AM Saheba"/>
  </r>
  <r>
    <n v="419110"/>
    <s v="Chennai"/>
    <d v="2010-03-14T00:00:00"/>
    <s v="WPUJC Vaas"/>
    <s v="MA Chidambaram Stadium, Chepauk"/>
    <n v="0"/>
    <x v="7"/>
    <x v="4"/>
    <x v="4"/>
    <s v="bat"/>
    <x v="6"/>
    <s v="runs"/>
    <n v="31"/>
    <s v="N"/>
    <s v="NA"/>
    <s v="K Hariharan"/>
    <s v="DJ Harper"/>
  </r>
  <r>
    <n v="419111"/>
    <s v="Ahmedabad"/>
    <d v="2010-03-15T00:00:00"/>
    <s v="V Sehwag"/>
    <s v="Sardar Patel Stadium, Motera"/>
    <n v="0"/>
    <x v="5"/>
    <x v="6"/>
    <x v="7"/>
    <s v="field"/>
    <x v="2"/>
    <s v="wickets"/>
    <n v="6"/>
    <s v="N"/>
    <s v="NA"/>
    <s v="BG Jerling"/>
    <s v="RE Koertzen"/>
  </r>
  <r>
    <n v="419112"/>
    <s v="Bengaluru"/>
    <d v="2010-03-16T00:00:00"/>
    <s v="JH Kallis"/>
    <s v="M Chinnaswamy Stadium"/>
    <n v="0"/>
    <x v="0"/>
    <x v="5"/>
    <x v="5"/>
    <s v="bat"/>
    <x v="3"/>
    <s v="wickets"/>
    <n v="8"/>
    <s v="N"/>
    <s v="NA"/>
    <s v="S Das"/>
    <s v="DJ Harper"/>
  </r>
  <r>
    <n v="419113"/>
    <s v="Kolkata"/>
    <d v="2010-03-16T00:00:00"/>
    <s v="MS Dhoni"/>
    <s v="Eden Gardens"/>
    <n v="0"/>
    <x v="4"/>
    <x v="1"/>
    <x v="1"/>
    <s v="bat"/>
    <x v="1"/>
    <s v="runs"/>
    <n v="55"/>
    <s v="N"/>
    <s v="NA"/>
    <s v="HDPK Dharmasena"/>
    <s v="AM Saheba"/>
  </r>
  <r>
    <n v="419114"/>
    <s v="Delhi"/>
    <d v="2010-03-17T00:00:00"/>
    <s v="SR Tendulkar"/>
    <s v="Feroz Shah Kotla"/>
    <n v="0"/>
    <x v="2"/>
    <x v="7"/>
    <x v="7"/>
    <s v="field"/>
    <x v="7"/>
    <s v="runs"/>
    <n v="98"/>
    <s v="N"/>
    <s v="NA"/>
    <s v="BR Doctrove"/>
    <s v="SK Tarapore"/>
  </r>
  <r>
    <n v="419115"/>
    <s v="Bengaluru"/>
    <d v="2010-03-18T00:00:00"/>
    <s v="JH Kallis"/>
    <s v="M Chinnaswamy Stadium"/>
    <n v="0"/>
    <x v="0"/>
    <x v="2"/>
    <x v="0"/>
    <s v="field"/>
    <x v="3"/>
    <s v="wickets"/>
    <n v="10"/>
    <s v="N"/>
    <s v="NA"/>
    <s v="K Hariharan"/>
    <s v="DJ Harper"/>
  </r>
  <r>
    <n v="419116"/>
    <s v="Delhi"/>
    <d v="2010-03-19T00:00:00"/>
    <s v="ML Hayden"/>
    <s v="Feroz Shah Kotla"/>
    <n v="0"/>
    <x v="2"/>
    <x v="1"/>
    <x v="7"/>
    <s v="bat"/>
    <x v="1"/>
    <s v="wickets"/>
    <n v="5"/>
    <s v="N"/>
    <s v="NA"/>
    <s v="BR Doctrove"/>
    <s v="SK Tarapore"/>
  </r>
  <r>
    <n v="419117"/>
    <s v="Cuttack"/>
    <d v="2010-03-19T00:00:00"/>
    <s v="A Symonds"/>
    <s v="Barabati Stadium"/>
    <n v="0"/>
    <x v="6"/>
    <x v="5"/>
    <x v="5"/>
    <s v="field"/>
    <x v="6"/>
    <s v="runs"/>
    <n v="6"/>
    <s v="N"/>
    <s v="NA"/>
    <s v="BF Bowden"/>
    <s v="M Erasmus"/>
  </r>
  <r>
    <n v="419118"/>
    <s v="Ahmedabad"/>
    <d v="2010-03-20T00:00:00"/>
    <s v="AA Jhunjhunwala"/>
    <s v="Sardar Patel Stadium, Motera"/>
    <n v="0"/>
    <x v="5"/>
    <x v="0"/>
    <x v="2"/>
    <s v="bat"/>
    <x v="4"/>
    <s v="runs"/>
    <n v="34"/>
    <s v="N"/>
    <s v="NA"/>
    <s v="RE Koertzen"/>
    <s v="RB Tiffin"/>
  </r>
  <r>
    <n v="419119"/>
    <s v="Mumbai"/>
    <d v="2010-03-20T00:00:00"/>
    <s v="JH Kallis"/>
    <s v="Brabourne Stadium"/>
    <n v="0"/>
    <x v="3"/>
    <x v="3"/>
    <x v="3"/>
    <s v="bat"/>
    <x v="3"/>
    <s v="wickets"/>
    <n v="7"/>
    <s v="N"/>
    <s v="NA"/>
    <s v="HDPK Dharmasena"/>
    <s v="SS Hazare"/>
  </r>
  <r>
    <n v="419120"/>
    <s v="Cuttack"/>
    <d v="2010-03-21T00:00:00"/>
    <s v="A Symonds"/>
    <s v="Barabati Stadium"/>
    <n v="0"/>
    <x v="6"/>
    <x v="6"/>
    <x v="4"/>
    <s v="bat"/>
    <x v="6"/>
    <s v="runs"/>
    <n v="10"/>
    <s v="N"/>
    <s v="NA"/>
    <s v="BF Bowden"/>
    <s v="M Erasmus"/>
  </r>
  <r>
    <n v="419121"/>
    <s v="Chennai"/>
    <d v="2010-03-21T00:00:00"/>
    <s v="J Theron"/>
    <s v="MA Chidambaram Stadium, Chepauk"/>
    <n v="0"/>
    <x v="7"/>
    <x v="5"/>
    <x v="1"/>
    <s v="field"/>
    <x v="5"/>
    <s v="tie"/>
    <s v="NA"/>
    <s v="Y"/>
    <s v="NA"/>
    <s v="K Hariharan"/>
    <s v="DJ Harper"/>
  </r>
  <r>
    <n v="419122"/>
    <s v="Mumbai"/>
    <d v="2010-03-22T00:00:00"/>
    <s v="SR Tendulkar"/>
    <s v="Brabourne Stadium"/>
    <n v="0"/>
    <x v="3"/>
    <x v="0"/>
    <x v="6"/>
    <s v="bat"/>
    <x v="7"/>
    <s v="wickets"/>
    <n v="7"/>
    <s v="N"/>
    <s v="NA"/>
    <s v="SS Hazare"/>
    <s v="SJA Taufel"/>
  </r>
  <r>
    <n v="419123"/>
    <s v="Bengaluru"/>
    <d v="2010-03-23T00:00:00"/>
    <s v="RV Uthappa"/>
    <s v="M Chinnaswamy Stadium"/>
    <n v="0"/>
    <x v="0"/>
    <x v="1"/>
    <x v="1"/>
    <s v="field"/>
    <x v="3"/>
    <s v="runs"/>
    <n v="36"/>
    <s v="N"/>
    <s v="NA"/>
    <s v="RE Koertzen"/>
    <s v="RB Tiffin"/>
  </r>
  <r>
    <n v="419124"/>
    <s v="Chandigarh"/>
    <d v="2010-03-24T00:00:00"/>
    <s v="AC Voges"/>
    <s v="Punjab Cricket Association Stadium, Mohali"/>
    <n v="0"/>
    <x v="1"/>
    <x v="2"/>
    <x v="5"/>
    <s v="field"/>
    <x v="4"/>
    <s v="runs"/>
    <n v="31"/>
    <s v="N"/>
    <s v="NA"/>
    <s v="BR Doctrove"/>
    <s v="SK Tarapore"/>
  </r>
  <r>
    <n v="419125"/>
    <s v="Mumbai"/>
    <d v="2010-03-25T00:00:00"/>
    <s v="SR Tendulkar"/>
    <s v="Brabourne Stadium"/>
    <n v="0"/>
    <x v="3"/>
    <x v="1"/>
    <x v="3"/>
    <s v="field"/>
    <x v="7"/>
    <s v="wickets"/>
    <n v="5"/>
    <s v="N"/>
    <s v="NA"/>
    <s v="BF Bowden"/>
    <s v="AM Saheba"/>
  </r>
  <r>
    <n v="419126"/>
    <s v="Ahmedabad"/>
    <d v="2010-03-26T00:00:00"/>
    <s v="YK Pathan"/>
    <s v="Sardar Patel Stadium, Motera"/>
    <n v="0"/>
    <x v="5"/>
    <x v="4"/>
    <x v="4"/>
    <s v="bat"/>
    <x v="4"/>
    <s v="wickets"/>
    <n v="8"/>
    <s v="N"/>
    <s v="NA"/>
    <s v="HDPK Dharmasena"/>
    <s v="SJA Taufel"/>
  </r>
  <r>
    <n v="419127"/>
    <s v="Chandigarh"/>
    <d v="2010-03-27T00:00:00"/>
    <s v="MK Tiwary"/>
    <s v="Punjab Cricket Association Stadium, Mohali"/>
    <n v="0"/>
    <x v="1"/>
    <x v="0"/>
    <x v="6"/>
    <s v="bat"/>
    <x v="0"/>
    <s v="runs"/>
    <n v="39"/>
    <s v="N"/>
    <s v="NA"/>
    <s v="BR Doctrove"/>
    <s v="S Ravi"/>
  </r>
  <r>
    <n v="419128"/>
    <s v="Bengaluru"/>
    <d v="2010-03-25T00:00:00"/>
    <s v="KM Jadhav"/>
    <s v="M Chinnaswamy Stadium"/>
    <n v="0"/>
    <x v="0"/>
    <x v="6"/>
    <x v="0"/>
    <s v="field"/>
    <x v="2"/>
    <s v="runs"/>
    <n v="17"/>
    <s v="N"/>
    <s v="NA"/>
    <s v="BG Jerling"/>
    <s v="RE Koertzen"/>
  </r>
  <r>
    <n v="419129"/>
    <s v="Ahmedabad"/>
    <d v="2010-03-28T00:00:00"/>
    <s v="NV Ojha"/>
    <s v="Sardar Patel Stadium, Motera"/>
    <n v="0"/>
    <x v="5"/>
    <x v="1"/>
    <x v="2"/>
    <s v="bat"/>
    <x v="4"/>
    <s v="runs"/>
    <n v="17"/>
    <s v="N"/>
    <s v="NA"/>
    <s v="SS Hazare"/>
    <s v="SJA Taufel"/>
  </r>
  <r>
    <n v="419130"/>
    <s v="Mumbai"/>
    <d v="2010-03-28T00:00:00"/>
    <s v="Harbhajan Singh"/>
    <s v="Dr DY Patil Sports Academy"/>
    <n v="0"/>
    <x v="6"/>
    <x v="7"/>
    <x v="4"/>
    <s v="field"/>
    <x v="7"/>
    <s v="runs"/>
    <n v="41"/>
    <s v="N"/>
    <s v="NA"/>
    <s v="S Das"/>
    <s v="K Hariharan"/>
  </r>
  <r>
    <n v="419131"/>
    <s v="Delhi"/>
    <d v="2010-03-29T00:00:00"/>
    <s v="DA Warner"/>
    <s v="Feroz Shah Kotla"/>
    <n v="0"/>
    <x v="2"/>
    <x v="0"/>
    <x v="7"/>
    <s v="bat"/>
    <x v="2"/>
    <s v="runs"/>
    <n v="40"/>
    <s v="N"/>
    <s v="NA"/>
    <s v="SS Hazare"/>
    <s v="SJA Taufel"/>
  </r>
  <r>
    <n v="419132"/>
    <s v="Mumbai"/>
    <d v="2010-03-30T00:00:00"/>
    <s v="SL Malinga"/>
    <s v="Brabourne Stadium"/>
    <n v="0"/>
    <x v="3"/>
    <x v="5"/>
    <x v="3"/>
    <s v="field"/>
    <x v="7"/>
    <s v="wickets"/>
    <n v="4"/>
    <s v="N"/>
    <s v="NA"/>
    <s v="BR Doctrove"/>
    <s v="SK Tarapore"/>
  </r>
  <r>
    <n v="419133"/>
    <s v="Chennai"/>
    <d v="2010-03-31T00:00:00"/>
    <s v="M Vijay"/>
    <s v="MA Chidambaram Stadium, Chepauk"/>
    <n v="0"/>
    <x v="7"/>
    <x v="3"/>
    <x v="0"/>
    <s v="bat"/>
    <x v="1"/>
    <s v="wickets"/>
    <n v="5"/>
    <s v="N"/>
    <s v="NA"/>
    <s v="BG Jerling"/>
    <s v="RE Koertzen"/>
  </r>
  <r>
    <n v="419134"/>
    <s v="Delhi"/>
    <d v="2010-03-31T00:00:00"/>
    <s v="KD Karthik"/>
    <s v="Feroz Shah Kotla"/>
    <n v="0"/>
    <x v="2"/>
    <x v="2"/>
    <x v="7"/>
    <s v="bat"/>
    <x v="2"/>
    <s v="runs"/>
    <n v="67"/>
    <s v="N"/>
    <s v="NA"/>
    <s v="HDPK Dharmasena"/>
    <s v="SJA Taufel"/>
  </r>
  <r>
    <n v="419135"/>
    <s v="Kolkata"/>
    <d v="2010-04-01T00:00:00"/>
    <s v="SC Ganguly"/>
    <s v="Eden Gardens"/>
    <n v="0"/>
    <x v="4"/>
    <x v="4"/>
    <x v="6"/>
    <s v="bat"/>
    <x v="0"/>
    <s v="runs"/>
    <n v="24"/>
    <s v="N"/>
    <s v="NA"/>
    <s v="K Hariharan"/>
    <s v="DJ Harper"/>
  </r>
  <r>
    <n v="419136"/>
    <s v="Chandigarh"/>
    <d v="2010-04-02T00:00:00"/>
    <s v="KP Pietersen"/>
    <s v="Punjab Cricket Association Stadium, Mohali"/>
    <n v="0"/>
    <x v="1"/>
    <x v="3"/>
    <x v="5"/>
    <s v="bat"/>
    <x v="3"/>
    <s v="wickets"/>
    <n v="6"/>
    <s v="N"/>
    <s v="NA"/>
    <s v="BF Bowden"/>
    <s v="M Erasmus"/>
  </r>
  <r>
    <n v="419137"/>
    <s v="Chennai"/>
    <d v="2010-04-03T00:00:00"/>
    <s v="M Vijay"/>
    <s v="MA Chidambaram Stadium, Chepauk"/>
    <n v="0"/>
    <x v="7"/>
    <x v="2"/>
    <x v="1"/>
    <s v="bat"/>
    <x v="1"/>
    <s v="runs"/>
    <n v="23"/>
    <s v="N"/>
    <s v="NA"/>
    <s v="RE Koertzen"/>
    <s v="RB Tiffin"/>
  </r>
  <r>
    <n v="419138"/>
    <s v="Mumbai"/>
    <d v="2010-04-03T00:00:00"/>
    <s v="AT Rayudu"/>
    <s v="Brabourne Stadium"/>
    <n v="0"/>
    <x v="3"/>
    <x v="4"/>
    <x v="3"/>
    <s v="bat"/>
    <x v="7"/>
    <s v="runs"/>
    <n v="63"/>
    <s v="N"/>
    <s v="NA"/>
    <s v="BR Doctrove"/>
    <s v="S Ravi"/>
  </r>
  <r>
    <n v="419139"/>
    <s v="Kolkata"/>
    <d v="2010-04-04T00:00:00"/>
    <s v="DPMD Jayawardene"/>
    <s v="Eden Gardens"/>
    <n v="0"/>
    <x v="4"/>
    <x v="5"/>
    <x v="6"/>
    <s v="bat"/>
    <x v="5"/>
    <s v="wickets"/>
    <n v="8"/>
    <s v="N"/>
    <s v="NA"/>
    <s v="S Asnani"/>
    <s v="DJ Harper"/>
  </r>
  <r>
    <n v="419140"/>
    <s v="Delhi"/>
    <d v="2010-04-04T00:00:00"/>
    <s v="PD Collingwood"/>
    <s v="Feroz Shah Kotla"/>
    <n v="0"/>
    <x v="2"/>
    <x v="3"/>
    <x v="7"/>
    <s v="bat"/>
    <x v="2"/>
    <s v="runs"/>
    <n v="37"/>
    <s v="N"/>
    <s v="NA"/>
    <s v="BF Bowden"/>
    <s v="M Erasmus"/>
  </r>
  <r>
    <n v="419141"/>
    <s v="Nagpur"/>
    <d v="2010-04-05T00:00:00"/>
    <s v="SK Warne"/>
    <s v="Vidarbha Cricket Association Stadium, Jamtha"/>
    <n v="0"/>
    <x v="6"/>
    <x v="2"/>
    <x v="2"/>
    <s v="bat"/>
    <x v="4"/>
    <s v="runs"/>
    <n v="2"/>
    <s v="N"/>
    <s v="NA"/>
    <s v="HDPK Dharmasena"/>
    <s v="SJA Taufel"/>
  </r>
  <r>
    <n v="419142"/>
    <s v="Chennai"/>
    <d v="2010-04-06T00:00:00"/>
    <s v="SK Raina"/>
    <s v="MA Chidambaram Stadium, Chepauk"/>
    <n v="0"/>
    <x v="7"/>
    <x v="7"/>
    <x v="1"/>
    <s v="bat"/>
    <x v="1"/>
    <s v="runs"/>
    <n v="24"/>
    <s v="N"/>
    <s v="NA"/>
    <s v="S Asnani"/>
    <s v="DJ Harper"/>
  </r>
  <r>
    <n v="419143"/>
    <s v="Jaipur"/>
    <d v="2010-04-07T00:00:00"/>
    <s v="MJ Lumb"/>
    <s v="Sawai Mansingh Stadium"/>
    <n v="0"/>
    <x v="5"/>
    <x v="5"/>
    <x v="5"/>
    <s v="bat"/>
    <x v="4"/>
    <s v="wickets"/>
    <n v="9"/>
    <s v="N"/>
    <s v="NA"/>
    <s v="S Ravi"/>
    <s v="SK Tarapore"/>
  </r>
  <r>
    <n v="419144"/>
    <s v="Kolkata"/>
    <d v="2010-04-07T00:00:00"/>
    <s v="SC Ganguly"/>
    <s v="Eden Gardens"/>
    <n v="0"/>
    <x v="4"/>
    <x v="6"/>
    <x v="6"/>
    <s v="bat"/>
    <x v="0"/>
    <s v="runs"/>
    <n v="14"/>
    <s v="N"/>
    <s v="NA"/>
    <s v="BG Jerling"/>
    <s v="RE Koertzen"/>
  </r>
  <r>
    <n v="419145"/>
    <s v="Bengaluru"/>
    <d v="2010-04-08T00:00:00"/>
    <s v="TL Suman"/>
    <s v="M Chinnaswamy Stadium"/>
    <n v="0"/>
    <x v="0"/>
    <x v="4"/>
    <x v="4"/>
    <s v="field"/>
    <x v="6"/>
    <s v="wickets"/>
    <n v="7"/>
    <s v="N"/>
    <s v="NA"/>
    <s v="S Asnani"/>
    <s v="DJ Harper"/>
  </r>
  <r>
    <n v="419146"/>
    <s v="Chandigarh"/>
    <d v="2010-04-09T00:00:00"/>
    <s v="KC Sangakkara"/>
    <s v="Punjab Cricket Association Stadium, Mohali"/>
    <n v="0"/>
    <x v="1"/>
    <x v="7"/>
    <x v="3"/>
    <s v="bat"/>
    <x v="5"/>
    <s v="wickets"/>
    <n v="6"/>
    <s v="N"/>
    <s v="NA"/>
    <s v="M Erasmus"/>
    <s v="AM Saheba"/>
  </r>
  <r>
    <n v="419147"/>
    <s v="Nagpur"/>
    <d v="2010-04-10T00:00:00"/>
    <s v="RJ Harris"/>
    <s v="Vidarbha Cricket Association Stadium, Jamtha"/>
    <n v="0"/>
    <x v="6"/>
    <x v="1"/>
    <x v="1"/>
    <s v="bat"/>
    <x v="6"/>
    <s v="wickets"/>
    <n v="6"/>
    <s v="N"/>
    <s v="NA"/>
    <s v="HDPK Dharmasena"/>
    <s v="SJA Taufel"/>
  </r>
  <r>
    <n v="419148"/>
    <s v="Bengaluru"/>
    <d v="2010-04-10T00:00:00"/>
    <s v="R Vinay Kumar"/>
    <s v="M Chinnaswamy Stadium"/>
    <n v="0"/>
    <x v="0"/>
    <x v="0"/>
    <x v="0"/>
    <s v="field"/>
    <x v="3"/>
    <s v="wickets"/>
    <n v="7"/>
    <s v="N"/>
    <s v="NA"/>
    <s v="K Hariharan"/>
    <s v="DJ Harper"/>
  </r>
  <r>
    <n v="419149"/>
    <s v="Delhi"/>
    <d v="2010-04-11T00:00:00"/>
    <s v="PP Chawla"/>
    <s v="Feroz Shah Kotla"/>
    <n v="0"/>
    <x v="2"/>
    <x v="5"/>
    <x v="7"/>
    <s v="bat"/>
    <x v="5"/>
    <s v="wickets"/>
    <n v="7"/>
    <s v="N"/>
    <s v="NA"/>
    <s v="BF Bowden"/>
    <s v="AM Saheba"/>
  </r>
  <r>
    <n v="419150"/>
    <s v="Jaipur"/>
    <d v="2010-04-11T00:00:00"/>
    <s v="SR Tendulkar"/>
    <s v="Sawai Mansingh Stadium"/>
    <n v="0"/>
    <x v="5"/>
    <x v="7"/>
    <x v="2"/>
    <s v="field"/>
    <x v="7"/>
    <s v="runs"/>
    <n v="37"/>
    <s v="N"/>
    <s v="NA"/>
    <s v="BR Doctrove"/>
    <s v="SK Tarapore"/>
  </r>
  <r>
    <n v="419151"/>
    <s v="Nagpur"/>
    <d v="2010-04-12T00:00:00"/>
    <s v="Harmeet Singh"/>
    <s v="Vidarbha Cricket Association Stadium, Jamtha"/>
    <n v="0"/>
    <x v="6"/>
    <x v="3"/>
    <x v="0"/>
    <s v="field"/>
    <x v="6"/>
    <s v="runs"/>
    <n v="13"/>
    <s v="N"/>
    <s v="NA"/>
    <s v="RE Koertzen"/>
    <s v="RB Tiffin"/>
  </r>
  <r>
    <n v="419152"/>
    <s v="Mumbai"/>
    <d v="2010-04-13T00:00:00"/>
    <s v="KA Pollard"/>
    <s v="Brabourne Stadium"/>
    <n v="0"/>
    <x v="3"/>
    <x v="6"/>
    <x v="3"/>
    <s v="bat"/>
    <x v="7"/>
    <s v="runs"/>
    <n v="39"/>
    <s v="N"/>
    <s v="NA"/>
    <s v="S Asnani"/>
    <s v="DJ Harper"/>
  </r>
  <r>
    <n v="419153"/>
    <s v="Chennai"/>
    <d v="2010-04-13T00:00:00"/>
    <s v="R Ashwin"/>
    <s v="MA Chidambaram Stadium, Chepauk"/>
    <n v="0"/>
    <x v="7"/>
    <x v="0"/>
    <x v="6"/>
    <s v="bat"/>
    <x v="1"/>
    <s v="wickets"/>
    <n v="9"/>
    <s v="N"/>
    <s v="NA"/>
    <s v="SS Hazare"/>
    <s v="SJA Taufel"/>
  </r>
  <r>
    <n v="419154"/>
    <s v="Jaipur"/>
    <d v="2010-04-14T00:00:00"/>
    <s v="KP Pietersen"/>
    <s v="Sawai Mansingh Stadium"/>
    <n v="0"/>
    <x v="5"/>
    <x v="3"/>
    <x v="2"/>
    <s v="bat"/>
    <x v="3"/>
    <s v="wickets"/>
    <n v="5"/>
    <s v="N"/>
    <s v="NA"/>
    <s v="BR Doctrove"/>
    <s v="S Ravi"/>
  </r>
  <r>
    <n v="419155"/>
    <s v="Chennai"/>
    <d v="2010-04-15T00:00:00"/>
    <s v="G Gambhir"/>
    <s v="MA Chidambaram Stadium, Chepauk"/>
    <n v="0"/>
    <x v="7"/>
    <x v="6"/>
    <x v="1"/>
    <s v="bat"/>
    <x v="2"/>
    <s v="wickets"/>
    <n v="6"/>
    <s v="N"/>
    <s v="NA"/>
    <s v="HDPK Dharmasena"/>
    <s v="SS Hazare"/>
  </r>
  <r>
    <n v="419156"/>
    <s v="Dharamsala"/>
    <d v="2010-04-16T00:00:00"/>
    <s v="RG Sharma"/>
    <s v="Himachal Pradesh Cricket Association Stadium"/>
    <n v="0"/>
    <x v="1"/>
    <x v="4"/>
    <x v="4"/>
    <s v="field"/>
    <x v="6"/>
    <s v="wickets"/>
    <n v="5"/>
    <s v="N"/>
    <s v="NA"/>
    <s v="M Erasmus"/>
    <s v="AM Saheba"/>
  </r>
  <r>
    <n v="419157"/>
    <s v="Bengaluru"/>
    <d v="2010-04-17T00:00:00"/>
    <s v="R McLaren"/>
    <s v="M Chinnaswamy Stadium"/>
    <n v="0"/>
    <x v="0"/>
    <x v="7"/>
    <x v="0"/>
    <s v="field"/>
    <x v="7"/>
    <s v="runs"/>
    <n v="57"/>
    <s v="N"/>
    <s v="NA"/>
    <s v="HDPK Dharmasena"/>
    <s v="SJA Taufel"/>
  </r>
  <r>
    <n v="419158"/>
    <s v="Kolkata"/>
    <d v="2010-04-17T00:00:00"/>
    <s v="JD Unadkat"/>
    <s v="Eden Gardens"/>
    <n v="0"/>
    <x v="4"/>
    <x v="2"/>
    <x v="2"/>
    <s v="bat"/>
    <x v="0"/>
    <s v="wickets"/>
    <n v="8"/>
    <s v="N"/>
    <s v="NA"/>
    <s v="BG Jerling"/>
    <s v="RB Tiffin"/>
  </r>
  <r>
    <n v="419159"/>
    <s v="Dharamsala"/>
    <d v="2010-04-18T00:00:00"/>
    <s v="MS Dhoni"/>
    <s v="Himachal Pradesh Cricket Association Stadium"/>
    <n v="0"/>
    <x v="1"/>
    <x v="1"/>
    <x v="1"/>
    <s v="field"/>
    <x v="1"/>
    <s v="wickets"/>
    <n v="6"/>
    <s v="N"/>
    <s v="NA"/>
    <s v="BF Bowden"/>
    <s v="AM Saheba"/>
  </r>
  <r>
    <n v="419160"/>
    <s v="Delhi"/>
    <d v="2010-04-18T00:00:00"/>
    <s v="A Symonds"/>
    <s v="Feroz Shah Kotla"/>
    <n v="0"/>
    <x v="2"/>
    <x v="4"/>
    <x v="4"/>
    <s v="bat"/>
    <x v="6"/>
    <s v="runs"/>
    <n v="11"/>
    <s v="N"/>
    <s v="NA"/>
    <s v="BR Doctrove"/>
    <s v="SK Tarapore"/>
  </r>
  <r>
    <n v="419161"/>
    <s v="Kolkata"/>
    <d v="2010-04-19T00:00:00"/>
    <s v="M Kartik"/>
    <s v="Eden Gardens"/>
    <n v="0"/>
    <x v="4"/>
    <x v="7"/>
    <x v="3"/>
    <s v="bat"/>
    <x v="0"/>
    <s v="wickets"/>
    <n v="9"/>
    <s v="N"/>
    <s v="NA"/>
    <s v="BG Jerling"/>
    <s v="RE Koertzen"/>
  </r>
  <r>
    <n v="419162"/>
    <s v="Mumbai"/>
    <d v="2010-04-21T00:00:00"/>
    <s v="KA Pollard"/>
    <s v="Dr DY Patil Sports Academy"/>
    <n v="0"/>
    <x v="0"/>
    <x v="7"/>
    <x v="3"/>
    <s v="bat"/>
    <x v="7"/>
    <s v="runs"/>
    <n v="35"/>
    <s v="N"/>
    <s v="NA"/>
    <s v="BR Doctrove"/>
    <s v="RB Tiffin"/>
  </r>
  <r>
    <n v="419163"/>
    <s v="Mumbai"/>
    <d v="2010-04-22T00:00:00"/>
    <s v="DE Bollinger"/>
    <s v="Dr DY Patil Sports Academy"/>
    <n v="0"/>
    <x v="7"/>
    <x v="4"/>
    <x v="1"/>
    <s v="bat"/>
    <x v="1"/>
    <s v="runs"/>
    <n v="38"/>
    <s v="N"/>
    <s v="NA"/>
    <s v="BR Doctrove"/>
    <s v="RB Tiffin"/>
  </r>
  <r>
    <n v="419164"/>
    <s v="Mumbai"/>
    <d v="2010-04-24T00:00:00"/>
    <s v="A Kumble"/>
    <s v="Dr DY Patil Sports Academy"/>
    <n v="0"/>
    <x v="0"/>
    <x v="4"/>
    <x v="4"/>
    <s v="bat"/>
    <x v="3"/>
    <s v="wickets"/>
    <n v="9"/>
    <s v="N"/>
    <s v="NA"/>
    <s v="RE Koertzen"/>
    <s v="SJA Taufel"/>
  </r>
  <r>
    <n v="419165"/>
    <s v="Mumbai"/>
    <d v="2010-04-25T00:00:00"/>
    <s v="SK Raina"/>
    <s v="Dr DY Patil Sports Academy"/>
    <n v="0"/>
    <x v="7"/>
    <x v="7"/>
    <x v="1"/>
    <s v="bat"/>
    <x v="1"/>
    <s v="runs"/>
    <n v="22"/>
    <s v="N"/>
    <s v="NA"/>
    <s v="RE Koertzen"/>
    <s v="SJA Taufel"/>
  </r>
  <r>
    <n v="501198"/>
    <s v="Chennai"/>
    <d v="2011-04-08T00:00:00"/>
    <s v="S Anirudha"/>
    <s v="MA Chidambaram Stadium, Chepauk"/>
    <n v="0"/>
    <x v="7"/>
    <x v="0"/>
    <x v="1"/>
    <s v="bat"/>
    <x v="1"/>
    <s v="runs"/>
    <n v="2"/>
    <s v="N"/>
    <s v="NA"/>
    <s v="BR Doctrove"/>
    <s v="PR Reiffel"/>
  </r>
  <r>
    <n v="501199"/>
    <s v="Hyderabad"/>
    <d v="2011-04-09T00:00:00"/>
    <s v="SK Trivedi"/>
    <s v="Rajiv Gandhi International Stadium, Uppal"/>
    <n v="0"/>
    <x v="6"/>
    <x v="2"/>
    <x v="2"/>
    <s v="field"/>
    <x v="4"/>
    <s v="wickets"/>
    <n v="8"/>
    <s v="N"/>
    <s v="NA"/>
    <s v="RE Koertzen"/>
    <s v="SK Tarapore"/>
  </r>
  <r>
    <n v="501200"/>
    <s v="Kochi"/>
    <d v="2011-04-09T00:00:00"/>
    <s v="AB de Villiers"/>
    <s v="Nehru Stadium"/>
    <n v="0"/>
    <x v="8"/>
    <x v="3"/>
    <x v="8"/>
    <s v="bat"/>
    <x v="3"/>
    <s v="wickets"/>
    <n v="6"/>
    <s v="N"/>
    <s v="NA"/>
    <s v="HDPK Dharmasena"/>
    <s v="K Hariharan"/>
  </r>
  <r>
    <n v="501201"/>
    <s v="Delhi"/>
    <d v="2011-04-10T00:00:00"/>
    <s v="SL Malinga"/>
    <s v="Feroz Shah Kotla"/>
    <n v="0"/>
    <x v="2"/>
    <x v="7"/>
    <x v="7"/>
    <s v="bat"/>
    <x v="7"/>
    <s v="wickets"/>
    <n v="8"/>
    <s v="N"/>
    <s v="NA"/>
    <s v="AM Saheba"/>
    <s v="RB Tiffin"/>
  </r>
  <r>
    <n v="501202"/>
    <s v="Mumbai"/>
    <d v="2011-04-10T00:00:00"/>
    <s v="SB Wagh"/>
    <s v="Dr DY Patil Sports Academy"/>
    <n v="0"/>
    <x v="9"/>
    <x v="5"/>
    <x v="5"/>
    <s v="bat"/>
    <x v="8"/>
    <s v="wickets"/>
    <n v="7"/>
    <s v="N"/>
    <s v="NA"/>
    <s v="BR Doctrove"/>
    <s v="PR Reiffel"/>
  </r>
  <r>
    <n v="501203"/>
    <s v="Kolkata"/>
    <d v="2011-04-11T00:00:00"/>
    <s v="JH Kallis"/>
    <s v="Eden Gardens"/>
    <n v="0"/>
    <x v="4"/>
    <x v="4"/>
    <x v="6"/>
    <s v="bat"/>
    <x v="0"/>
    <s v="runs"/>
    <n v="9"/>
    <s v="N"/>
    <s v="NA"/>
    <s v="RE Koertzen"/>
    <s v="SK Tarapore"/>
  </r>
  <r>
    <n v="501204"/>
    <s v="Jaipur"/>
    <d v="2011-04-12T00:00:00"/>
    <s v="SK Warne"/>
    <s v="Sawai Mansingh Stadium"/>
    <n v="0"/>
    <x v="5"/>
    <x v="6"/>
    <x v="7"/>
    <s v="bat"/>
    <x v="4"/>
    <s v="wickets"/>
    <n v="6"/>
    <s v="N"/>
    <s v="NA"/>
    <s v="Aleem Dar"/>
    <s v="RB Tiffin"/>
  </r>
  <r>
    <n v="501205"/>
    <s v="Bengaluru"/>
    <d v="2011-04-12T00:00:00"/>
    <s v="SR Tendulkar"/>
    <s v="M Chinnaswamy Stadium"/>
    <n v="0"/>
    <x v="0"/>
    <x v="7"/>
    <x v="3"/>
    <s v="field"/>
    <x v="7"/>
    <s v="wickets"/>
    <n v="9"/>
    <s v="N"/>
    <s v="NA"/>
    <s v="HDPK Dharmasena"/>
    <s v="AL Hill"/>
  </r>
  <r>
    <n v="501206"/>
    <s v="Chandigarh"/>
    <d v="2011-04-13T00:00:00"/>
    <s v="PC Valthaty"/>
    <s v="Punjab Cricket Association Stadium, Mohali"/>
    <n v="0"/>
    <x v="1"/>
    <x v="1"/>
    <x v="5"/>
    <s v="field"/>
    <x v="5"/>
    <s v="wickets"/>
    <n v="6"/>
    <s v="N"/>
    <s v="NA"/>
    <s v="Asad Rauf"/>
    <s v="SL Shastri"/>
  </r>
  <r>
    <n v="501207"/>
    <s v="Mumbai"/>
    <d v="2011-04-13T00:00:00"/>
    <s v="MD Mishra"/>
    <s v="Dr DY Patil Sports Academy"/>
    <n v="0"/>
    <x v="9"/>
    <x v="8"/>
    <x v="8"/>
    <s v="bat"/>
    <x v="8"/>
    <s v="wickets"/>
    <n v="4"/>
    <s v="N"/>
    <s v="NA"/>
    <s v="S Asnani"/>
    <s v="PR Reiffel"/>
  </r>
  <r>
    <n v="501208"/>
    <s v="Hyderabad"/>
    <d v="2011-04-14T00:00:00"/>
    <s v="DW Steyn"/>
    <s v="Rajiv Gandhi International Stadium, Uppal"/>
    <n v="0"/>
    <x v="6"/>
    <x v="3"/>
    <x v="0"/>
    <s v="field"/>
    <x v="6"/>
    <s v="runs"/>
    <n v="33"/>
    <s v="N"/>
    <s v="NA"/>
    <s v="RE Koertzen"/>
    <s v="S Ravi"/>
  </r>
  <r>
    <n v="501209"/>
    <s v="Jaipur"/>
    <d v="2011-04-15T00:00:00"/>
    <s v="G Gambhir"/>
    <s v="Sawai Mansingh Stadium"/>
    <n v="0"/>
    <x v="5"/>
    <x v="0"/>
    <x v="6"/>
    <s v="field"/>
    <x v="0"/>
    <s v="wickets"/>
    <n v="9"/>
    <s v="N"/>
    <s v="NA"/>
    <s v="Aleem Dar"/>
    <s v="SS Hazare"/>
  </r>
  <r>
    <n v="501210"/>
    <s v="Mumbai"/>
    <d v="2011-04-15T00:00:00"/>
    <s v="BB McCullum"/>
    <s v="Wankhede Stadium"/>
    <n v="0"/>
    <x v="3"/>
    <x v="8"/>
    <x v="8"/>
    <s v="field"/>
    <x v="9"/>
    <s v="wickets"/>
    <n v="8"/>
    <s v="N"/>
    <s v="NA"/>
    <s v="BR Doctrove"/>
    <s v="PR Reiffel"/>
  </r>
  <r>
    <n v="501211"/>
    <s v="Chennai"/>
    <d v="2011-04-16T00:00:00"/>
    <s v="MEK Hussey"/>
    <s v="MA Chidambaram Stadium, Chepauk"/>
    <n v="0"/>
    <x v="7"/>
    <x v="3"/>
    <x v="1"/>
    <s v="bat"/>
    <x v="1"/>
    <s v="runs"/>
    <n v="21"/>
    <s v="N"/>
    <s v="NA"/>
    <s v="HDPK Dharmasena"/>
    <s v="AL Hill"/>
  </r>
  <r>
    <n v="501212"/>
    <s v="Hyderabad"/>
    <d v="2011-04-16T00:00:00"/>
    <s v="PC Valthaty"/>
    <s v="Rajiv Gandhi International Stadium, Uppal"/>
    <n v="0"/>
    <x v="6"/>
    <x v="5"/>
    <x v="5"/>
    <s v="field"/>
    <x v="5"/>
    <s v="wickets"/>
    <n v="8"/>
    <s v="N"/>
    <s v="NA"/>
    <s v="RE Koertzen"/>
    <s v="S Ravi"/>
  </r>
  <r>
    <n v="501213"/>
    <s v="Mumbai"/>
    <d v="2011-04-17T00:00:00"/>
    <s v="Yuvraj Singh"/>
    <s v="Dr DY Patil Sports Academy"/>
    <n v="0"/>
    <x v="9"/>
    <x v="6"/>
    <x v="7"/>
    <s v="field"/>
    <x v="2"/>
    <s v="wickets"/>
    <n v="3"/>
    <s v="N"/>
    <s v="NA"/>
    <s v="Asad Rauf"/>
    <s v="AM Saheba"/>
  </r>
  <r>
    <n v="501214"/>
    <s v="Kolkata"/>
    <d v="2011-04-17T00:00:00"/>
    <s v="L Balaji"/>
    <s v="Eden Gardens"/>
    <n v="0"/>
    <x v="4"/>
    <x v="2"/>
    <x v="6"/>
    <s v="field"/>
    <x v="0"/>
    <s v="wickets"/>
    <n v="8"/>
    <s v="N"/>
    <s v="NA"/>
    <s v="Aleem Dar"/>
    <s v="RB Tiffin"/>
  </r>
  <r>
    <n v="501215"/>
    <s v="Kochi"/>
    <d v="2011-04-18T00:00:00"/>
    <s v="BB McCullum"/>
    <s v="Nehru Stadium"/>
    <n v="0"/>
    <x v="8"/>
    <x v="1"/>
    <x v="8"/>
    <s v="field"/>
    <x v="9"/>
    <s v="wickets"/>
    <n v="7"/>
    <s v="N"/>
    <s v="D/L"/>
    <s v="K Hariharan"/>
    <s v="AL Hill"/>
  </r>
  <r>
    <n v="501216"/>
    <s v="Delhi"/>
    <d v="2011-04-19T00:00:00"/>
    <s v="S Sohal"/>
    <s v="Feroz Shah Kotla"/>
    <n v="0"/>
    <x v="2"/>
    <x v="4"/>
    <x v="4"/>
    <s v="bat"/>
    <x v="6"/>
    <s v="runs"/>
    <n v="16"/>
    <s v="N"/>
    <s v="NA"/>
    <s v="PR Reiffel"/>
    <s v="RJ Tucker"/>
  </r>
  <r>
    <n v="501218"/>
    <s v="Mumbai"/>
    <d v="2011-04-20T00:00:00"/>
    <s v="MM Patel"/>
    <s v="Wankhede Stadium"/>
    <n v="0"/>
    <x v="3"/>
    <x v="9"/>
    <x v="9"/>
    <s v="bat"/>
    <x v="7"/>
    <s v="wickets"/>
    <n v="7"/>
    <s v="N"/>
    <s v="NA"/>
    <s v="Asad Rauf"/>
    <s v="AM Saheba"/>
  </r>
  <r>
    <n v="501219"/>
    <s v="Kolkata"/>
    <d v="2011-04-20T00:00:00"/>
    <s v="DPMD Jayawardene"/>
    <s v="Eden Gardens"/>
    <n v="0"/>
    <x v="4"/>
    <x v="8"/>
    <x v="6"/>
    <s v="field"/>
    <x v="9"/>
    <s v="runs"/>
    <n v="6"/>
    <s v="N"/>
    <s v="NA"/>
    <s v="Aleem Dar"/>
    <s v="RB Tiffin"/>
  </r>
  <r>
    <n v="501220"/>
    <s v="Chandigarh"/>
    <d v="2011-04-21T00:00:00"/>
    <s v="SE Marsh"/>
    <s v="Punjab Cricket Association Stadium, Mohali"/>
    <n v="0"/>
    <x v="1"/>
    <x v="2"/>
    <x v="2"/>
    <s v="field"/>
    <x v="5"/>
    <s v="runs"/>
    <n v="48"/>
    <s v="N"/>
    <s v="NA"/>
    <s v="S Asnani"/>
    <s v="PR Reiffel"/>
  </r>
  <r>
    <n v="501221"/>
    <s v="Mumbai"/>
    <d v="2011-04-22T00:00:00"/>
    <s v="Harbhajan Singh"/>
    <s v="Wankhede Stadium"/>
    <n v="0"/>
    <x v="3"/>
    <x v="1"/>
    <x v="1"/>
    <s v="field"/>
    <x v="7"/>
    <s v="runs"/>
    <n v="8"/>
    <s v="N"/>
    <s v="NA"/>
    <s v="Asad Rauf"/>
    <s v="AM Saheba"/>
  </r>
  <r>
    <n v="501222"/>
    <s v="Kolkata"/>
    <d v="2011-04-22T00:00:00"/>
    <s v="CH Gayle"/>
    <s v="Eden Gardens"/>
    <n v="0"/>
    <x v="4"/>
    <x v="3"/>
    <x v="0"/>
    <s v="field"/>
    <x v="3"/>
    <s v="wickets"/>
    <n v="9"/>
    <s v="N"/>
    <s v="NA"/>
    <s v="SS Hazare"/>
    <s v="RB Tiffin"/>
  </r>
  <r>
    <n v="501223"/>
    <s v="Delhi"/>
    <d v="2011-04-23T00:00:00"/>
    <s v="DA Warner"/>
    <s v="Feroz Shah Kotla"/>
    <n v="0"/>
    <x v="2"/>
    <x v="5"/>
    <x v="5"/>
    <s v="field"/>
    <x v="2"/>
    <s v="runs"/>
    <n v="29"/>
    <s v="N"/>
    <s v="NA"/>
    <s v="S Asnani"/>
    <s v="RE Koertzen"/>
  </r>
  <r>
    <n v="501224"/>
    <s v="Hyderabad"/>
    <d v="2011-04-24T00:00:00"/>
    <s v="SL Malinga"/>
    <s v="Rajiv Gandhi International Stadium, Uppal"/>
    <n v="0"/>
    <x v="6"/>
    <x v="7"/>
    <x v="4"/>
    <s v="field"/>
    <x v="7"/>
    <s v="runs"/>
    <n v="37"/>
    <s v="N"/>
    <s v="NA"/>
    <s v="HDPK Dharmasena"/>
    <s v="AL Hill"/>
  </r>
  <r>
    <n v="501225"/>
    <s v="Jaipur"/>
    <d v="2011-04-24T00:00:00"/>
    <s v="SK Warne"/>
    <s v="Sawai Mansingh Stadium"/>
    <n v="0"/>
    <x v="5"/>
    <x v="8"/>
    <x v="2"/>
    <s v="field"/>
    <x v="4"/>
    <s v="wickets"/>
    <n v="8"/>
    <s v="N"/>
    <s v="NA"/>
    <s v="BR Doctrove"/>
    <s v="SK Tarapore"/>
  </r>
  <r>
    <n v="501226"/>
    <s v="Chennai"/>
    <d v="2011-04-25T00:00:00"/>
    <s v="MEK Hussey"/>
    <s v="MA Chidambaram Stadium, Chepauk"/>
    <n v="0"/>
    <x v="7"/>
    <x v="9"/>
    <x v="9"/>
    <s v="field"/>
    <x v="1"/>
    <s v="runs"/>
    <n v="25"/>
    <s v="N"/>
    <s v="NA"/>
    <s v="Aleem Dar"/>
    <s v="RB Tiffin"/>
  </r>
  <r>
    <n v="501227"/>
    <s v="Delhi"/>
    <d v="2011-04-26T00:00:00"/>
    <s v="V Kohli"/>
    <s v="Feroz Shah Kotla"/>
    <n v="0"/>
    <x v="2"/>
    <x v="3"/>
    <x v="0"/>
    <s v="field"/>
    <x v="3"/>
    <s v="wickets"/>
    <n v="3"/>
    <s v="N"/>
    <s v="NA"/>
    <s v="S Asnani"/>
    <s v="RJ Tucker"/>
  </r>
  <r>
    <n v="501228"/>
    <s v="Mumbai"/>
    <d v="2011-04-27T00:00:00"/>
    <s v="DE Bollinger"/>
    <s v="Dr DY Patil Sports Academy"/>
    <n v="0"/>
    <x v="9"/>
    <x v="1"/>
    <x v="9"/>
    <s v="bat"/>
    <x v="1"/>
    <s v="wickets"/>
    <n v="8"/>
    <s v="N"/>
    <s v="NA"/>
    <s v="Asad Rauf"/>
    <s v="SL Shastri"/>
  </r>
  <r>
    <n v="501229"/>
    <s v="Kochi"/>
    <d v="2011-04-27T00:00:00"/>
    <s v="I Sharma"/>
    <s v="Nehru Stadium"/>
    <n v="0"/>
    <x v="8"/>
    <x v="4"/>
    <x v="8"/>
    <s v="field"/>
    <x v="6"/>
    <s v="runs"/>
    <n v="55"/>
    <s v="N"/>
    <s v="NA"/>
    <s v="HDPK Dharmasena"/>
    <s v="AL Hill"/>
  </r>
  <r>
    <n v="501230"/>
    <s v="Delhi"/>
    <d v="2011-04-28T00:00:00"/>
    <s v="MK Tiwary"/>
    <s v="Feroz Shah Kotla"/>
    <n v="0"/>
    <x v="2"/>
    <x v="0"/>
    <x v="7"/>
    <s v="field"/>
    <x v="0"/>
    <s v="runs"/>
    <n v="17"/>
    <s v="N"/>
    <s v="NA"/>
    <s v="PR Reiffel"/>
    <s v="RJ Tucker"/>
  </r>
  <r>
    <n v="501231"/>
    <s v="Jaipur"/>
    <d v="2011-04-29T00:00:00"/>
    <s v="J Botha"/>
    <s v="Sawai Mansingh Stadium"/>
    <n v="0"/>
    <x v="5"/>
    <x v="7"/>
    <x v="2"/>
    <s v="field"/>
    <x v="4"/>
    <s v="wickets"/>
    <n v="7"/>
    <s v="N"/>
    <s v="NA"/>
    <s v="Asad Rauf"/>
    <s v="SK Tarapore"/>
  </r>
  <r>
    <n v="501232"/>
    <s v="Bengaluru"/>
    <d v="2011-04-29T00:00:00"/>
    <s v="V Kohli"/>
    <s v="M Chinnaswamy Stadium"/>
    <n v="0"/>
    <x v="0"/>
    <x v="9"/>
    <x v="9"/>
    <s v="field"/>
    <x v="3"/>
    <s v="runs"/>
    <n v="26"/>
    <s v="N"/>
    <s v="NA"/>
    <s v="Aleem Dar"/>
    <s v="SS Hazare"/>
  </r>
  <r>
    <n v="501233"/>
    <s v="Kochi"/>
    <d v="2011-04-30T00:00:00"/>
    <s v="V Sehwag"/>
    <s v="Nehru Stadium"/>
    <n v="0"/>
    <x v="8"/>
    <x v="6"/>
    <x v="7"/>
    <s v="bat"/>
    <x v="2"/>
    <s v="runs"/>
    <n v="38"/>
    <s v="N"/>
    <s v="NA"/>
    <s v="HDPK Dharmasena"/>
    <s v="AL Hill"/>
  </r>
  <r>
    <n v="501234"/>
    <s v="Kolkata"/>
    <d v="2011-04-30T00:00:00"/>
    <s v="Iqbal Abdulla"/>
    <s v="Eden Gardens"/>
    <n v="0"/>
    <x v="4"/>
    <x v="5"/>
    <x v="6"/>
    <s v="field"/>
    <x v="0"/>
    <s v="wickets"/>
    <n v="8"/>
    <s v="N"/>
    <s v="NA"/>
    <s v="AM Saheba"/>
    <s v="SL Shastri"/>
  </r>
  <r>
    <n v="501235"/>
    <s v="Jaipur"/>
    <d v="2011-05-01T00:00:00"/>
    <s v="LRPL Taylor"/>
    <s v="Sawai Mansingh Stadium"/>
    <n v="0"/>
    <x v="5"/>
    <x v="9"/>
    <x v="2"/>
    <s v="field"/>
    <x v="4"/>
    <s v="wickets"/>
    <n v="6"/>
    <s v="N"/>
    <s v="NA"/>
    <s v="SK Tarapore"/>
    <s v="SJA Taufel"/>
  </r>
  <r>
    <n v="501236"/>
    <s v="Chennai"/>
    <d v="2011-05-01T00:00:00"/>
    <s v="JA Morkel"/>
    <s v="MA Chidambaram Stadium, Chepauk"/>
    <n v="0"/>
    <x v="7"/>
    <x v="4"/>
    <x v="1"/>
    <s v="bat"/>
    <x v="1"/>
    <s v="runs"/>
    <n v="19"/>
    <s v="N"/>
    <s v="NA"/>
    <s v="Aleem Dar"/>
    <s v="RB Tiffin"/>
  </r>
  <r>
    <n v="501237"/>
    <s v="Mumbai"/>
    <d v="2011-05-02T00:00:00"/>
    <s v="KA Pollard"/>
    <s v="Wankhede Stadium"/>
    <n v="0"/>
    <x v="3"/>
    <x v="5"/>
    <x v="5"/>
    <s v="field"/>
    <x v="7"/>
    <s v="runs"/>
    <n v="23"/>
    <s v="N"/>
    <s v="NA"/>
    <s v="HDPK Dharmasena"/>
    <s v="PR Reiffel"/>
  </r>
  <r>
    <n v="501238"/>
    <s v="Delhi"/>
    <d v="2011-05-02T00:00:00"/>
    <s v="P Parameswaran"/>
    <s v="Feroz Shah Kotla"/>
    <n v="0"/>
    <x v="2"/>
    <x v="8"/>
    <x v="8"/>
    <s v="field"/>
    <x v="9"/>
    <s v="wickets"/>
    <n v="7"/>
    <s v="N"/>
    <s v="NA"/>
    <s v="Asad Rauf"/>
    <s v="SL Shastri"/>
  </r>
  <r>
    <n v="501239"/>
    <s v="Hyderabad"/>
    <d v="2011-05-03T00:00:00"/>
    <s v="YK Pathan"/>
    <s v="Rajiv Gandhi International Stadium, Uppal"/>
    <n v="0"/>
    <x v="6"/>
    <x v="0"/>
    <x v="4"/>
    <s v="field"/>
    <x v="0"/>
    <s v="runs"/>
    <n v="20"/>
    <s v="N"/>
    <s v="NA"/>
    <s v="S Asnani"/>
    <s v="RJ Tucker"/>
  </r>
  <r>
    <n v="501240"/>
    <s v="Chennai"/>
    <d v="2011-05-04T00:00:00"/>
    <s v="MEK Hussey"/>
    <s v="MA Chidambaram Stadium, Chepauk"/>
    <n v="0"/>
    <x v="7"/>
    <x v="2"/>
    <x v="2"/>
    <s v="bat"/>
    <x v="1"/>
    <s v="wickets"/>
    <n v="8"/>
    <s v="N"/>
    <s v="NA"/>
    <s v="SS Hazare"/>
    <s v="RB Tiffin"/>
  </r>
  <r>
    <n v="501241"/>
    <s v="Mumbai"/>
    <d v="2011-05-04T00:00:00"/>
    <s v="R Sharma"/>
    <s v="Dr DY Patil Sports Academy"/>
    <n v="0"/>
    <x v="9"/>
    <x v="7"/>
    <x v="9"/>
    <s v="field"/>
    <x v="7"/>
    <s v="runs"/>
    <n v="21"/>
    <s v="N"/>
    <s v="NA"/>
    <s v="HDPK Dharmasena"/>
    <s v="SJA Taufel"/>
  </r>
  <r>
    <n v="501242"/>
    <s v="Kochi"/>
    <d v="2011-05-05T00:00:00"/>
    <s v="BJ Hodge"/>
    <s v="Nehru Stadium"/>
    <n v="0"/>
    <x v="8"/>
    <x v="0"/>
    <x v="6"/>
    <s v="field"/>
    <x v="9"/>
    <s v="runs"/>
    <n v="17"/>
    <s v="N"/>
    <s v="NA"/>
    <s v="S Ravi"/>
    <s v="RJ Tucker"/>
  </r>
  <r>
    <n v="501243"/>
    <s v="Hyderabad"/>
    <d v="2011-05-05T00:00:00"/>
    <s v="V Sehwag"/>
    <s v="Rajiv Gandhi International Stadium, Uppal"/>
    <n v="0"/>
    <x v="6"/>
    <x v="6"/>
    <x v="7"/>
    <s v="field"/>
    <x v="2"/>
    <s v="wickets"/>
    <n v="4"/>
    <s v="N"/>
    <s v="NA"/>
    <s v="Asad Rauf"/>
    <s v="AM Saheba"/>
  </r>
  <r>
    <n v="501244"/>
    <s v="Bengaluru"/>
    <d v="2011-05-06T00:00:00"/>
    <s v="CH Gayle"/>
    <s v="M Chinnaswamy Stadium"/>
    <n v="0"/>
    <x v="0"/>
    <x v="5"/>
    <x v="5"/>
    <s v="field"/>
    <x v="3"/>
    <s v="runs"/>
    <n v="85"/>
    <s v="N"/>
    <s v="NA"/>
    <s v="Aleem Dar"/>
    <s v="RB Tiffin"/>
  </r>
  <r>
    <n v="501245"/>
    <s v="Kolkata"/>
    <d v="2011-05-07T00:00:00"/>
    <s v="Iqbal Abdulla"/>
    <s v="Eden Gardens"/>
    <n v="0"/>
    <x v="4"/>
    <x v="1"/>
    <x v="1"/>
    <s v="bat"/>
    <x v="0"/>
    <s v="runs"/>
    <n v="10"/>
    <s v="N"/>
    <s v="D/L"/>
    <s v="Asad Rauf"/>
    <s v="PR Reiffel"/>
  </r>
  <r>
    <n v="501246"/>
    <s v="Mumbai"/>
    <d v="2011-05-07T00:00:00"/>
    <s v="AT Rayudu"/>
    <s v="Wankhede Stadium"/>
    <n v="0"/>
    <x v="3"/>
    <x v="6"/>
    <x v="7"/>
    <s v="field"/>
    <x v="7"/>
    <s v="runs"/>
    <n v="32"/>
    <s v="N"/>
    <s v="NA"/>
    <s v="K Hariharan"/>
    <s v="SJA Taufel"/>
  </r>
  <r>
    <n v="501247"/>
    <s v="Bengaluru"/>
    <d v="2011-05-08T00:00:00"/>
    <s v="CH Gayle"/>
    <s v="M Chinnaswamy Stadium"/>
    <n v="0"/>
    <x v="0"/>
    <x v="8"/>
    <x v="8"/>
    <s v="bat"/>
    <x v="3"/>
    <s v="wickets"/>
    <n v="9"/>
    <s v="N"/>
    <s v="NA"/>
    <s v="Aleem Dar"/>
    <s v="SS Hazare"/>
  </r>
  <r>
    <n v="501248"/>
    <s v="Chandigarh"/>
    <d v="2011-05-08T00:00:00"/>
    <s v="R Sharma"/>
    <s v="Punjab Cricket Association Stadium, Mohali"/>
    <n v="0"/>
    <x v="1"/>
    <x v="9"/>
    <x v="5"/>
    <s v="bat"/>
    <x v="8"/>
    <s v="wickets"/>
    <n v="5"/>
    <s v="N"/>
    <s v="NA"/>
    <s v="SK Tarapore"/>
    <s v="RJ Tucker"/>
  </r>
  <r>
    <n v="501249"/>
    <s v="Jaipur"/>
    <d v="2011-05-09T00:00:00"/>
    <s v="M Vijay"/>
    <s v="Sawai Mansingh Stadium"/>
    <n v="0"/>
    <x v="5"/>
    <x v="1"/>
    <x v="2"/>
    <s v="field"/>
    <x v="1"/>
    <s v="runs"/>
    <n v="63"/>
    <s v="N"/>
    <s v="NA"/>
    <s v="K Hariharan"/>
    <s v="SJA Taufel"/>
  </r>
  <r>
    <n v="501250"/>
    <s v="Hyderabad"/>
    <d v="2011-05-10T00:00:00"/>
    <s v="MR Marsh"/>
    <s v="Rajiv Gandhi International Stadium, Uppal"/>
    <n v="0"/>
    <x v="6"/>
    <x v="9"/>
    <x v="4"/>
    <s v="bat"/>
    <x v="8"/>
    <s v="wickets"/>
    <n v="6"/>
    <s v="N"/>
    <s v="NA"/>
    <s v="Asad Rauf"/>
    <s v="AM Saheba"/>
  </r>
  <r>
    <n v="501251"/>
    <s v="Chandigarh"/>
    <d v="2011-05-10T00:00:00"/>
    <s v="BA Bhatt"/>
    <s v="Punjab Cricket Association Stadium, Mohali"/>
    <n v="0"/>
    <x v="1"/>
    <x v="7"/>
    <x v="3"/>
    <s v="field"/>
    <x v="5"/>
    <s v="runs"/>
    <n v="76"/>
    <s v="N"/>
    <s v="NA"/>
    <s v="SK Tarapore"/>
    <s v="RJ Tucker"/>
  </r>
  <r>
    <n v="501252"/>
    <s v="Jaipur"/>
    <d v="2011-05-11T00:00:00"/>
    <s v="S Aravind"/>
    <s v="Sawai Mansingh Stadium"/>
    <n v="0"/>
    <x v="5"/>
    <x v="3"/>
    <x v="0"/>
    <s v="field"/>
    <x v="3"/>
    <s v="wickets"/>
    <n v="9"/>
    <s v="N"/>
    <s v="NA"/>
    <s v="HDPK Dharmasena"/>
    <s v="K Hariharan"/>
  </r>
  <r>
    <n v="501253"/>
    <s v="Chennai"/>
    <d v="2011-05-12T00:00:00"/>
    <s v="MS Dhoni"/>
    <s v="MA Chidambaram Stadium, Chepauk"/>
    <n v="0"/>
    <x v="7"/>
    <x v="6"/>
    <x v="1"/>
    <s v="bat"/>
    <x v="1"/>
    <s v="runs"/>
    <n v="18"/>
    <s v="N"/>
    <s v="NA"/>
    <s v="AM Saheba"/>
    <s v="SL Shastri"/>
  </r>
  <r>
    <n v="501254"/>
    <s v="Indore"/>
    <d v="2011-05-13T00:00:00"/>
    <s v="KD Karthik"/>
    <s v="Holkar Cricket Stadium"/>
    <n v="0"/>
    <x v="8"/>
    <x v="5"/>
    <x v="5"/>
    <s v="field"/>
    <x v="5"/>
    <s v="wickets"/>
    <n v="6"/>
    <s v="N"/>
    <s v="NA"/>
    <s v="S Asnani"/>
    <s v="RJ Tucker"/>
  </r>
  <r>
    <n v="501255"/>
    <s v="Bengaluru"/>
    <d v="2011-05-14T00:00:00"/>
    <s v="CH Gayle"/>
    <s v="M Chinnaswamy Stadium"/>
    <n v="0"/>
    <x v="0"/>
    <x v="0"/>
    <x v="0"/>
    <s v="field"/>
    <x v="3"/>
    <s v="wickets"/>
    <n v="4"/>
    <s v="N"/>
    <s v="D/L"/>
    <s v="RE Koertzen"/>
    <s v="RB Tiffin"/>
  </r>
  <r>
    <n v="501256"/>
    <s v="Mumbai"/>
    <d v="2011-05-14T00:00:00"/>
    <s v="A Mishra"/>
    <s v="Wankhede Stadium"/>
    <n v="0"/>
    <x v="3"/>
    <x v="4"/>
    <x v="4"/>
    <s v="bat"/>
    <x v="6"/>
    <s v="runs"/>
    <n v="10"/>
    <s v="N"/>
    <s v="NA"/>
    <s v="S Ravi"/>
    <s v="SK Tarapore"/>
  </r>
  <r>
    <n v="501257"/>
    <s v="Dharamsala"/>
    <d v="2011-05-15T00:00:00"/>
    <s v="PP Chawla"/>
    <s v="Himachal Pradesh Cricket Association Stadium"/>
    <n v="0"/>
    <x v="1"/>
    <x v="6"/>
    <x v="7"/>
    <s v="field"/>
    <x v="5"/>
    <s v="runs"/>
    <n v="29"/>
    <s v="N"/>
    <s v="NA"/>
    <s v="Asad Rauf"/>
    <s v="SL Shastri"/>
  </r>
  <r>
    <n v="501258"/>
    <s v="Indore"/>
    <d v="2011-05-15T00:00:00"/>
    <s v="BJ Hodge"/>
    <s v="Holkar Cricket Stadium"/>
    <n v="0"/>
    <x v="8"/>
    <x v="2"/>
    <x v="8"/>
    <s v="field"/>
    <x v="9"/>
    <s v="wickets"/>
    <n v="8"/>
    <s v="N"/>
    <s v="NA"/>
    <s v="PR Reiffel"/>
    <s v="RJ Tucker"/>
  </r>
  <r>
    <n v="501259"/>
    <s v="Mumbai"/>
    <d v="2011-05-16T00:00:00"/>
    <s v="A Mishra"/>
    <s v="Dr DY Patil Sports Academy"/>
    <n v="0"/>
    <x v="9"/>
    <x v="4"/>
    <x v="4"/>
    <s v="field"/>
    <x v="6"/>
    <s v="wickets"/>
    <n v="6"/>
    <s v="N"/>
    <s v="NA"/>
    <s v="S Ravi"/>
    <s v="SK Tarapore"/>
  </r>
  <r>
    <n v="501260"/>
    <s v="Dharamsala"/>
    <d v="2011-05-17T00:00:00"/>
    <s v="AC Gilchrist"/>
    <s v="Himachal Pradesh Cricket Association Stadium"/>
    <n v="0"/>
    <x v="1"/>
    <x v="3"/>
    <x v="5"/>
    <s v="bat"/>
    <x v="5"/>
    <s v="runs"/>
    <n v="111"/>
    <s v="N"/>
    <s v="NA"/>
    <s v="Asad Rauf"/>
    <s v="AM Saheba"/>
  </r>
  <r>
    <n v="501261"/>
    <s v="Chennai"/>
    <d v="2011-05-18T00:00:00"/>
    <s v="WP Saha"/>
    <s v="MA Chidambaram Stadium, Chepauk"/>
    <n v="0"/>
    <x v="7"/>
    <x v="8"/>
    <x v="1"/>
    <s v="bat"/>
    <x v="1"/>
    <s v="runs"/>
    <n v="11"/>
    <s v="N"/>
    <s v="NA"/>
    <s v="HDPK Dharmasena"/>
    <s v="RE Koertzen"/>
  </r>
  <r>
    <n v="501262"/>
    <s v="Mumbai"/>
    <d v="2011-05-19T00:00:00"/>
    <s v="YK Pathan"/>
    <s v="Dr DY Patil Sports Academy"/>
    <n v="0"/>
    <x v="9"/>
    <x v="0"/>
    <x v="6"/>
    <s v="field"/>
    <x v="0"/>
    <s v="wickets"/>
    <n v="7"/>
    <s v="N"/>
    <s v="NA"/>
    <s v="S Ravi"/>
    <s v="SJA Taufel"/>
  </r>
  <r>
    <n v="501263"/>
    <s v="Mumbai"/>
    <d v="2011-05-20T00:00:00"/>
    <s v="SR Watson"/>
    <s v="Wankhede Stadium"/>
    <n v="0"/>
    <x v="3"/>
    <x v="2"/>
    <x v="3"/>
    <s v="bat"/>
    <x v="4"/>
    <s v="wickets"/>
    <n v="10"/>
    <s v="N"/>
    <s v="NA"/>
    <s v="RE Koertzen"/>
    <s v="PR Reiffel"/>
  </r>
  <r>
    <n v="501264"/>
    <s v="Dharamsala"/>
    <d v="2011-05-21T00:00:00"/>
    <s v="S Dhawan"/>
    <s v="Himachal Pradesh Cricket Association Stadium"/>
    <n v="0"/>
    <x v="1"/>
    <x v="4"/>
    <x v="5"/>
    <s v="field"/>
    <x v="6"/>
    <s v="runs"/>
    <n v="82"/>
    <s v="N"/>
    <s v="NA"/>
    <s v="Asad Rauf"/>
    <s v="AM Saheba"/>
  </r>
  <r>
    <n v="501265"/>
    <s v="Delhi"/>
    <d v="2011-05-21T00:00:00"/>
    <s v="NA"/>
    <s v="Feroz Shah Kotla"/>
    <n v="0"/>
    <x v="2"/>
    <x v="9"/>
    <x v="7"/>
    <s v="bat"/>
    <x v="10"/>
    <s v="NA"/>
    <s v="NA"/>
    <s v="NA"/>
    <s v="NA"/>
    <s v="SS Hazare"/>
    <s v="RJ Tucker"/>
  </r>
  <r>
    <n v="501266"/>
    <s v="Bengaluru"/>
    <d v="2011-05-22T00:00:00"/>
    <s v="CH Gayle"/>
    <s v="M Chinnaswamy Stadium"/>
    <n v="0"/>
    <x v="0"/>
    <x v="1"/>
    <x v="0"/>
    <s v="field"/>
    <x v="3"/>
    <s v="wickets"/>
    <n v="8"/>
    <s v="N"/>
    <s v="NA"/>
    <s v="K Hariharan"/>
    <s v="RE Koertzen"/>
  </r>
  <r>
    <n v="501267"/>
    <s v="Kolkata"/>
    <d v="2011-05-22T00:00:00"/>
    <s v="JEC Franklin"/>
    <s v="Eden Gardens"/>
    <n v="0"/>
    <x v="4"/>
    <x v="7"/>
    <x v="3"/>
    <s v="field"/>
    <x v="7"/>
    <s v="wickets"/>
    <n v="5"/>
    <s v="N"/>
    <s v="NA"/>
    <s v="SK Tarapore"/>
    <s v="SJA Taufel"/>
  </r>
  <r>
    <n v="501268"/>
    <s v="Mumbai"/>
    <d v="2011-05-24T00:00:00"/>
    <s v="SK Raina"/>
    <s v="Wankhede Stadium"/>
    <n v="0"/>
    <x v="0"/>
    <x v="1"/>
    <x v="1"/>
    <s v="field"/>
    <x v="1"/>
    <s v="wickets"/>
    <n v="6"/>
    <s v="N"/>
    <s v="NA"/>
    <s v="Asad Rauf"/>
    <s v="SJA Taufel"/>
  </r>
  <r>
    <n v="501269"/>
    <s v="Mumbai"/>
    <d v="2011-05-25T00:00:00"/>
    <s v="MM Patel"/>
    <s v="Wankhede Stadium"/>
    <n v="0"/>
    <x v="3"/>
    <x v="0"/>
    <x v="3"/>
    <s v="field"/>
    <x v="7"/>
    <s v="wickets"/>
    <n v="4"/>
    <s v="N"/>
    <s v="NA"/>
    <s v="Asad Rauf"/>
    <s v="SJA Taufel"/>
  </r>
  <r>
    <n v="501270"/>
    <s v="Chennai"/>
    <d v="2011-05-27T00:00:00"/>
    <s v="CH Gayle"/>
    <s v="MA Chidambaram Stadium, Chepauk"/>
    <n v="0"/>
    <x v="0"/>
    <x v="7"/>
    <x v="3"/>
    <s v="field"/>
    <x v="3"/>
    <s v="runs"/>
    <n v="43"/>
    <s v="N"/>
    <s v="NA"/>
    <s v="Asad Rauf"/>
    <s v="SJA Taufel"/>
  </r>
  <r>
    <n v="501271"/>
    <s v="Chennai"/>
    <d v="2011-05-28T00:00:00"/>
    <s v="M Vijay"/>
    <s v="MA Chidambaram Stadium, Chepauk"/>
    <n v="0"/>
    <x v="7"/>
    <x v="3"/>
    <x v="1"/>
    <s v="bat"/>
    <x v="1"/>
    <s v="runs"/>
    <n v="58"/>
    <s v="N"/>
    <s v="NA"/>
    <s v="Asad Rauf"/>
    <s v="SJA Taufel"/>
  </r>
  <r>
    <n v="548306"/>
    <s v="Chennai"/>
    <d v="2012-04-04T00:00:00"/>
    <s v="RE Levi"/>
    <s v="MA Chidambaram Stadium, Chepauk"/>
    <n v="0"/>
    <x v="7"/>
    <x v="7"/>
    <x v="3"/>
    <s v="field"/>
    <x v="7"/>
    <s v="wickets"/>
    <n v="8"/>
    <s v="N"/>
    <s v="NA"/>
    <s v="JD Cloete"/>
    <s v="SJA Taufel"/>
  </r>
  <r>
    <n v="548307"/>
    <s v="Kolkata"/>
    <d v="2012-04-05T00:00:00"/>
    <s v="IK Pathan"/>
    <s v="Eden Gardens"/>
    <n v="0"/>
    <x v="4"/>
    <x v="6"/>
    <x v="7"/>
    <s v="field"/>
    <x v="2"/>
    <s v="wickets"/>
    <n v="8"/>
    <s v="N"/>
    <s v="NA"/>
    <s v="S Asnani"/>
    <s v="HDPK Dharmasena"/>
  </r>
  <r>
    <n v="548308"/>
    <s v="Mumbai"/>
    <d v="2012-04-06T00:00:00"/>
    <s v="SPD Smith"/>
    <s v="Wankhede Stadium"/>
    <n v="0"/>
    <x v="3"/>
    <x v="9"/>
    <x v="3"/>
    <s v="field"/>
    <x v="8"/>
    <s v="runs"/>
    <n v="28"/>
    <s v="N"/>
    <s v="NA"/>
    <s v="AK Chaudhary"/>
    <s v="SJA Taufel"/>
  </r>
  <r>
    <n v="548309"/>
    <s v="Jaipur"/>
    <d v="2012-04-06T00:00:00"/>
    <s v="AM Rahane"/>
    <s v="Sawai Mansingh Stadium"/>
    <n v="0"/>
    <x v="5"/>
    <x v="5"/>
    <x v="5"/>
    <s v="field"/>
    <x v="4"/>
    <s v="runs"/>
    <n v="31"/>
    <s v="N"/>
    <s v="NA"/>
    <s v="BF Bowden"/>
    <s v="SK Tarapore"/>
  </r>
  <r>
    <n v="548310"/>
    <s v="Bengaluru"/>
    <d v="2012-04-07T00:00:00"/>
    <s v="AB de Villiers"/>
    <s v="M Chinnaswamy Stadium"/>
    <n v="0"/>
    <x v="0"/>
    <x v="6"/>
    <x v="7"/>
    <s v="field"/>
    <x v="3"/>
    <s v="runs"/>
    <n v="20"/>
    <s v="N"/>
    <s v="NA"/>
    <s v="S Asnani"/>
    <s v="S Ravi"/>
  </r>
  <r>
    <n v="548311"/>
    <s v="Visakhapatnam"/>
    <d v="2012-04-07T00:00:00"/>
    <s v="RA Jadeja"/>
    <s v="Dr. Y.S. Rajasekhara Reddy ACA-VDCA Cricket Stadium"/>
    <n v="0"/>
    <x v="6"/>
    <x v="1"/>
    <x v="4"/>
    <s v="field"/>
    <x v="1"/>
    <s v="runs"/>
    <n v="74"/>
    <s v="N"/>
    <s v="NA"/>
    <s v="JD Cloete"/>
    <s v="HDPK Dharmasena"/>
  </r>
  <r>
    <n v="548312"/>
    <s v="Jaipur"/>
    <d v="2012-04-08T00:00:00"/>
    <s v="BJ Hodge"/>
    <s v="Sawai Mansingh Stadium"/>
    <n v="0"/>
    <x v="5"/>
    <x v="0"/>
    <x v="6"/>
    <s v="field"/>
    <x v="4"/>
    <s v="runs"/>
    <n v="22"/>
    <s v="N"/>
    <s v="NA"/>
    <s v="BF Bowden"/>
    <s v="VA Kulkarni"/>
  </r>
  <r>
    <n v="548313"/>
    <s v="Pune"/>
    <d v="2012-04-08T00:00:00"/>
    <s v="MN Samuels"/>
    <s v="Subrata Roy Sahara Stadium"/>
    <n v="0"/>
    <x v="9"/>
    <x v="5"/>
    <x v="9"/>
    <s v="bat"/>
    <x v="8"/>
    <s v="runs"/>
    <n v="22"/>
    <s v="N"/>
    <s v="NA"/>
    <s v="S Das"/>
    <s v="SJA Taufel"/>
  </r>
  <r>
    <n v="548314"/>
    <s v="Visakhapatnam"/>
    <d v="2012-04-09T00:00:00"/>
    <s v="RG Sharma"/>
    <s v="Dr. Y.S. Rajasekhara Reddy ACA-VDCA Cricket Stadium"/>
    <n v="0"/>
    <x v="6"/>
    <x v="7"/>
    <x v="4"/>
    <s v="bat"/>
    <x v="7"/>
    <s v="wickets"/>
    <n v="5"/>
    <s v="N"/>
    <s v="NA"/>
    <s v="AK Chaudhary"/>
    <s v="JD Cloete"/>
  </r>
  <r>
    <n v="548315"/>
    <s v="Bengaluru"/>
    <d v="2012-04-10T00:00:00"/>
    <s v="L Balaji"/>
    <s v="M Chinnaswamy Stadium"/>
    <n v="0"/>
    <x v="0"/>
    <x v="0"/>
    <x v="0"/>
    <s v="field"/>
    <x v="0"/>
    <s v="runs"/>
    <n v="42"/>
    <s v="N"/>
    <s v="NA"/>
    <s v="S Ravi"/>
    <s v="RJ Tucker"/>
  </r>
  <r>
    <n v="548316"/>
    <s v="Delhi"/>
    <d v="2012-04-10T00:00:00"/>
    <s v="M Morkel"/>
    <s v="Feroz Shah Kotla"/>
    <n v="0"/>
    <x v="2"/>
    <x v="1"/>
    <x v="7"/>
    <s v="field"/>
    <x v="2"/>
    <s v="wickets"/>
    <n v="8"/>
    <s v="N"/>
    <s v="NA"/>
    <s v="Asad Rauf"/>
    <s v="SK Tarapore"/>
  </r>
  <r>
    <n v="548317"/>
    <s v="Mumbai"/>
    <d v="2012-04-11T00:00:00"/>
    <s v="KA Pollard"/>
    <s v="Wankhede Stadium"/>
    <n v="0"/>
    <x v="3"/>
    <x v="2"/>
    <x v="2"/>
    <s v="field"/>
    <x v="7"/>
    <s v="runs"/>
    <n v="27"/>
    <s v="N"/>
    <s v="NA"/>
    <s v="Aleem Dar"/>
    <s v="BNJ Oxenford"/>
  </r>
  <r>
    <n v="548318"/>
    <s v="Chennai"/>
    <d v="2012-04-12T00:00:00"/>
    <s v="F du Plessis"/>
    <s v="MA Chidambaram Stadium, Chepauk"/>
    <n v="0"/>
    <x v="7"/>
    <x v="3"/>
    <x v="0"/>
    <s v="bat"/>
    <x v="1"/>
    <s v="wickets"/>
    <n v="5"/>
    <s v="N"/>
    <s v="NA"/>
    <s v="HDPK Dharmasena"/>
    <s v="RJ Tucker"/>
  </r>
  <r>
    <n v="548319"/>
    <s v="Chandigarh"/>
    <d v="2012-04-12T00:00:00"/>
    <s v="AD Mascarenhas"/>
    <s v="Punjab Cricket Association Stadium, Mohali"/>
    <n v="0"/>
    <x v="1"/>
    <x v="9"/>
    <x v="5"/>
    <s v="field"/>
    <x v="5"/>
    <s v="wickets"/>
    <n v="7"/>
    <s v="N"/>
    <s v="NA"/>
    <s v="VA Kulkarni"/>
    <s v="SK Tarapore"/>
  </r>
  <r>
    <n v="548320"/>
    <s v="Kolkata"/>
    <d v="2012-04-13T00:00:00"/>
    <s v="Shakib Al Hasan"/>
    <s v="Eden Gardens"/>
    <n v="0"/>
    <x v="4"/>
    <x v="2"/>
    <x v="2"/>
    <s v="bat"/>
    <x v="0"/>
    <s v="wickets"/>
    <n v="5"/>
    <s v="N"/>
    <s v="NA"/>
    <s v="Asad Rauf"/>
    <s v="S Asnani"/>
  </r>
  <r>
    <n v="548321"/>
    <s v="Delhi"/>
    <d v="2012-04-19T00:00:00"/>
    <s v="KP Pietersen"/>
    <s v="Feroz Shah Kotla"/>
    <n v="0"/>
    <x v="2"/>
    <x v="4"/>
    <x v="4"/>
    <s v="bat"/>
    <x v="2"/>
    <s v="wickets"/>
    <n v="5"/>
    <s v="N"/>
    <s v="NA"/>
    <s v="BF Bowden"/>
    <s v="SK Tarapore"/>
  </r>
  <r>
    <n v="548322"/>
    <s v="Pune"/>
    <d v="2012-04-14T00:00:00"/>
    <s v="JD Ryder"/>
    <s v="Subrata Roy Sahara Stadium"/>
    <n v="0"/>
    <x v="9"/>
    <x v="1"/>
    <x v="1"/>
    <s v="bat"/>
    <x v="8"/>
    <s v="wickets"/>
    <n v="7"/>
    <s v="N"/>
    <s v="NA"/>
    <s v="Aleem Dar"/>
    <s v="BNJ Oxenford"/>
  </r>
  <r>
    <n v="548323"/>
    <s v="Kolkata"/>
    <d v="2012-04-15T00:00:00"/>
    <s v="SP Narine"/>
    <s v="Eden Gardens"/>
    <n v="0"/>
    <x v="4"/>
    <x v="5"/>
    <x v="6"/>
    <s v="field"/>
    <x v="5"/>
    <s v="runs"/>
    <n v="2"/>
    <s v="N"/>
    <s v="NA"/>
    <s v="Asad Rauf"/>
    <s v="S Asnani"/>
  </r>
  <r>
    <n v="548324"/>
    <s v="Bengaluru"/>
    <d v="2012-04-15T00:00:00"/>
    <s v="AM Rahane"/>
    <s v="M Chinnaswamy Stadium"/>
    <n v="0"/>
    <x v="0"/>
    <x v="2"/>
    <x v="2"/>
    <s v="bat"/>
    <x v="4"/>
    <s v="runs"/>
    <n v="59"/>
    <s v="N"/>
    <s v="NA"/>
    <s v="JD Cloete"/>
    <s v="RJ Tucker"/>
  </r>
  <r>
    <n v="548325"/>
    <s v="Mumbai"/>
    <d v="2012-04-16T00:00:00"/>
    <s v="S Nadeem"/>
    <s v="Wankhede Stadium"/>
    <n v="0"/>
    <x v="3"/>
    <x v="6"/>
    <x v="7"/>
    <s v="field"/>
    <x v="2"/>
    <s v="wickets"/>
    <n v="7"/>
    <s v="N"/>
    <s v="NA"/>
    <s v="BF Bowden"/>
    <s v="SK Tarapore"/>
  </r>
  <r>
    <n v="548326"/>
    <s v="Jaipur"/>
    <d v="2012-04-17T00:00:00"/>
    <s v="BJ Hodge"/>
    <s v="Sawai Mansingh Stadium"/>
    <n v="0"/>
    <x v="5"/>
    <x v="4"/>
    <x v="4"/>
    <s v="bat"/>
    <x v="4"/>
    <s v="wickets"/>
    <n v="5"/>
    <s v="N"/>
    <s v="NA"/>
    <s v="Aleem Dar"/>
    <s v="BNJ Oxenford"/>
  </r>
  <r>
    <n v="548327"/>
    <s v="Bengaluru"/>
    <d v="2012-04-17T00:00:00"/>
    <s v="CH Gayle"/>
    <s v="M Chinnaswamy Stadium"/>
    <n v="0"/>
    <x v="0"/>
    <x v="9"/>
    <x v="9"/>
    <s v="bat"/>
    <x v="3"/>
    <s v="wickets"/>
    <n v="6"/>
    <s v="N"/>
    <s v="NA"/>
    <s v="S Asnani"/>
    <s v="S Das"/>
  </r>
  <r>
    <n v="548328"/>
    <s v="Chandigarh"/>
    <d v="2012-04-18T00:00:00"/>
    <s v="G Gambhir"/>
    <s v="Punjab Cricket Association Stadium, Mohali"/>
    <n v="0"/>
    <x v="1"/>
    <x v="0"/>
    <x v="5"/>
    <s v="bat"/>
    <x v="0"/>
    <s v="wickets"/>
    <n v="8"/>
    <s v="N"/>
    <s v="NA"/>
    <s v="JD Cloete"/>
    <s v="RJ Tucker"/>
  </r>
  <r>
    <n v="548329"/>
    <s v="Hyderabad"/>
    <d v="2012-05-10T00:00:00"/>
    <s v="DA Warner"/>
    <s v="Rajiv Gandhi International Stadium, Uppal"/>
    <n v="0"/>
    <x v="6"/>
    <x v="6"/>
    <x v="4"/>
    <s v="bat"/>
    <x v="2"/>
    <s v="wickets"/>
    <n v="9"/>
    <s v="N"/>
    <s v="NA"/>
    <s v="JD Cloete"/>
    <s v="SJA Taufel"/>
  </r>
  <r>
    <n v="548330"/>
    <s v="Chennai"/>
    <d v="2012-04-19T00:00:00"/>
    <s v="KMDN Kulasekara"/>
    <s v="MA Chidambaram Stadium, Chepauk"/>
    <n v="0"/>
    <x v="7"/>
    <x v="9"/>
    <x v="9"/>
    <s v="field"/>
    <x v="1"/>
    <s v="runs"/>
    <n v="13"/>
    <s v="N"/>
    <s v="NA"/>
    <s v="Asad Rauf"/>
    <s v="S Das"/>
  </r>
  <r>
    <n v="548331"/>
    <s v="Chandigarh"/>
    <d v="2012-04-20T00:00:00"/>
    <s v="CH Gayle"/>
    <s v="Punjab Cricket Association Stadium, Mohali"/>
    <n v="0"/>
    <x v="1"/>
    <x v="3"/>
    <x v="0"/>
    <s v="field"/>
    <x v="3"/>
    <s v="wickets"/>
    <n v="5"/>
    <s v="N"/>
    <s v="NA"/>
    <s v="S Ravi"/>
    <s v="RJ Tucker"/>
  </r>
  <r>
    <n v="548332"/>
    <s v="Chennai"/>
    <d v="2012-04-21T00:00:00"/>
    <s v="F du Plessis"/>
    <s v="MA Chidambaram Stadium, Chepauk"/>
    <n v="0"/>
    <x v="7"/>
    <x v="2"/>
    <x v="2"/>
    <s v="bat"/>
    <x v="1"/>
    <s v="wickets"/>
    <n v="7"/>
    <s v="N"/>
    <s v="NA"/>
    <s v="Aleem Dar"/>
    <s v="BNJ Oxenford"/>
  </r>
  <r>
    <n v="548333"/>
    <s v="Delhi"/>
    <d v="2012-04-21T00:00:00"/>
    <s v="SC Ganguly"/>
    <s v="Feroz Shah Kotla"/>
    <n v="0"/>
    <x v="2"/>
    <x v="9"/>
    <x v="7"/>
    <s v="field"/>
    <x v="8"/>
    <s v="runs"/>
    <n v="20"/>
    <s v="N"/>
    <s v="NA"/>
    <s v="Asad Rauf"/>
    <s v="S Das"/>
  </r>
  <r>
    <n v="548334"/>
    <s v="Mumbai"/>
    <d v="2012-04-22T00:00:00"/>
    <s v="SE Marsh"/>
    <s v="Wankhede Stadium"/>
    <n v="0"/>
    <x v="3"/>
    <x v="5"/>
    <x v="3"/>
    <s v="bat"/>
    <x v="5"/>
    <s v="wickets"/>
    <n v="6"/>
    <s v="N"/>
    <s v="NA"/>
    <s v="S Ravi"/>
    <s v="RJ Tucker"/>
  </r>
  <r>
    <n v="548335"/>
    <s v="Cuttack"/>
    <d v="2012-04-22T00:00:00"/>
    <s v="B Lee"/>
    <s v="Barabati Stadium"/>
    <n v="0"/>
    <x v="6"/>
    <x v="0"/>
    <x v="6"/>
    <s v="field"/>
    <x v="0"/>
    <s v="wickets"/>
    <n v="5"/>
    <s v="N"/>
    <s v="NA"/>
    <s v="BF Bowden"/>
    <s v="SK Tarapore"/>
  </r>
  <r>
    <n v="548336"/>
    <s v="Jaipur"/>
    <d v="2012-04-23T00:00:00"/>
    <s v="AB de Villiers"/>
    <s v="Sawai Mansingh Stadium"/>
    <n v="0"/>
    <x v="5"/>
    <x v="3"/>
    <x v="2"/>
    <s v="field"/>
    <x v="3"/>
    <s v="runs"/>
    <n v="46"/>
    <s v="N"/>
    <s v="NA"/>
    <s v="Asad Rauf"/>
    <s v="S Asnani"/>
  </r>
  <r>
    <n v="548337"/>
    <s v="Pune"/>
    <d v="2012-04-24T00:00:00"/>
    <s v="V Sehwag"/>
    <s v="Subrata Roy Sahara Stadium"/>
    <n v="0"/>
    <x v="9"/>
    <x v="6"/>
    <x v="9"/>
    <s v="bat"/>
    <x v="2"/>
    <s v="wickets"/>
    <n v="8"/>
    <s v="N"/>
    <s v="NA"/>
    <s v="S Ravi"/>
    <s v="RJ Tucker"/>
  </r>
  <r>
    <n v="548339"/>
    <s v="Chandigarh"/>
    <d v="2012-04-25T00:00:00"/>
    <s v="AT Rayudu"/>
    <s v="Punjab Cricket Association Stadium, Mohali"/>
    <n v="0"/>
    <x v="1"/>
    <x v="7"/>
    <x v="5"/>
    <s v="bat"/>
    <x v="7"/>
    <s v="wickets"/>
    <n v="4"/>
    <s v="N"/>
    <s v="NA"/>
    <s v="Aleem Dar"/>
    <s v="BNJ Oxenford"/>
  </r>
  <r>
    <n v="548341"/>
    <s v="Pune"/>
    <d v="2012-04-26T00:00:00"/>
    <s v="CL White"/>
    <s v="Subrata Roy Sahara Stadium"/>
    <n v="0"/>
    <x v="9"/>
    <x v="4"/>
    <x v="4"/>
    <s v="bat"/>
    <x v="6"/>
    <s v="runs"/>
    <n v="18"/>
    <s v="N"/>
    <s v="NA"/>
    <s v="S Ravi"/>
    <s v="RJ Tucker"/>
  </r>
  <r>
    <n v="548342"/>
    <s v="Delhi"/>
    <d v="2012-04-27T00:00:00"/>
    <s v="V Sehwag"/>
    <s v="Feroz Shah Kotla"/>
    <n v="0"/>
    <x v="2"/>
    <x v="7"/>
    <x v="3"/>
    <s v="field"/>
    <x v="2"/>
    <s v="runs"/>
    <n v="37"/>
    <s v="N"/>
    <s v="NA"/>
    <s v="Aleem Dar"/>
    <s v="BNJ Oxenford"/>
  </r>
  <r>
    <n v="548343"/>
    <s v="Chennai"/>
    <d v="2012-04-28T00:00:00"/>
    <s v="Mandeep Singh"/>
    <s v="MA Chidambaram Stadium, Chepauk"/>
    <n v="0"/>
    <x v="7"/>
    <x v="5"/>
    <x v="5"/>
    <s v="bat"/>
    <x v="5"/>
    <s v="runs"/>
    <n v="7"/>
    <s v="N"/>
    <s v="NA"/>
    <s v="BF Bowden"/>
    <s v="SK Tarapore"/>
  </r>
  <r>
    <n v="548344"/>
    <s v="Kolkata"/>
    <d v="2012-04-28T00:00:00"/>
    <s v="G Gambhir"/>
    <s v="Eden Gardens"/>
    <n v="0"/>
    <x v="4"/>
    <x v="3"/>
    <x v="6"/>
    <s v="bat"/>
    <x v="0"/>
    <s v="runs"/>
    <n v="47"/>
    <s v="N"/>
    <s v="NA"/>
    <s v="Asad Rauf"/>
    <s v="BR Doctrove"/>
  </r>
  <r>
    <n v="548345"/>
    <s v="Delhi"/>
    <d v="2012-04-29T00:00:00"/>
    <s v="V Sehwag"/>
    <s v="Feroz Shah Kotla"/>
    <n v="0"/>
    <x v="2"/>
    <x v="2"/>
    <x v="7"/>
    <s v="bat"/>
    <x v="2"/>
    <s v="runs"/>
    <n v="1"/>
    <s v="N"/>
    <s v="NA"/>
    <s v="S Ravi"/>
    <s v="RJ Tucker"/>
  </r>
  <r>
    <n v="548346"/>
    <s v="Mumbai"/>
    <d v="2012-04-29T00:00:00"/>
    <s v="DW Steyn"/>
    <s v="Wankhede Stadium"/>
    <n v="0"/>
    <x v="3"/>
    <x v="4"/>
    <x v="3"/>
    <s v="field"/>
    <x v="7"/>
    <s v="wickets"/>
    <n v="5"/>
    <s v="N"/>
    <s v="NA"/>
    <s v="AK Chaudhary"/>
    <s v="BNJ Oxenford"/>
  </r>
  <r>
    <n v="548347"/>
    <s v="Chennai"/>
    <d v="2012-04-30T00:00:00"/>
    <s v="G Gambhir"/>
    <s v="MA Chidambaram Stadium, Chepauk"/>
    <n v="0"/>
    <x v="7"/>
    <x v="0"/>
    <x v="1"/>
    <s v="bat"/>
    <x v="0"/>
    <s v="wickets"/>
    <n v="5"/>
    <s v="N"/>
    <s v="NA"/>
    <s v="BF Bowden"/>
    <s v="C Shamshuddin"/>
  </r>
  <r>
    <n v="548348"/>
    <s v="Cuttack"/>
    <d v="2012-05-01T00:00:00"/>
    <s v="KC Sangakkara"/>
    <s v="Barabati Stadium"/>
    <n v="0"/>
    <x v="6"/>
    <x v="9"/>
    <x v="4"/>
    <s v="bat"/>
    <x v="6"/>
    <s v="runs"/>
    <n v="13"/>
    <s v="N"/>
    <s v="NA"/>
    <s v="Aleem Dar"/>
    <s v="AK Chaudhary"/>
  </r>
  <r>
    <n v="548349"/>
    <s v="Jaipur"/>
    <d v="2012-05-01T00:00:00"/>
    <s v="P Negi"/>
    <s v="Sawai Mansingh Stadium"/>
    <n v="0"/>
    <x v="5"/>
    <x v="6"/>
    <x v="2"/>
    <s v="bat"/>
    <x v="2"/>
    <s v="wickets"/>
    <n v="6"/>
    <s v="N"/>
    <s v="NA"/>
    <s v="JD Cloete"/>
    <s v="SJA Taufel"/>
  </r>
  <r>
    <n v="548350"/>
    <s v="Bengaluru"/>
    <d v="2012-05-02T00:00:00"/>
    <s v="Azhar Mahmood"/>
    <s v="M Chinnaswamy Stadium"/>
    <n v="0"/>
    <x v="0"/>
    <x v="5"/>
    <x v="5"/>
    <s v="field"/>
    <x v="5"/>
    <s v="wickets"/>
    <n v="4"/>
    <s v="N"/>
    <s v="NA"/>
    <s v="BF Bowden"/>
    <s v="C Shamshuddin"/>
  </r>
  <r>
    <n v="548351"/>
    <s v="Pune"/>
    <d v="2012-05-03T00:00:00"/>
    <s v="SL Malinga"/>
    <s v="Subrata Roy Sahara Stadium"/>
    <n v="0"/>
    <x v="9"/>
    <x v="7"/>
    <x v="3"/>
    <s v="bat"/>
    <x v="7"/>
    <s v="runs"/>
    <n v="1"/>
    <s v="N"/>
    <s v="NA"/>
    <s v="Asad Rauf"/>
    <s v="S Asnani"/>
  </r>
  <r>
    <n v="548352"/>
    <s v="Chennai"/>
    <d v="2012-05-04T00:00:00"/>
    <s v="SK Raina"/>
    <s v="MA Chidambaram Stadium, Chepauk"/>
    <n v="0"/>
    <x v="7"/>
    <x v="4"/>
    <x v="1"/>
    <s v="bat"/>
    <x v="1"/>
    <s v="runs"/>
    <n v="10"/>
    <s v="N"/>
    <s v="NA"/>
    <s v="HDPK Dharmasena"/>
    <s v="BNJ Oxenford"/>
  </r>
  <r>
    <n v="548353"/>
    <s v="Kolkata"/>
    <d v="2012-05-05T00:00:00"/>
    <s v="SP Narine"/>
    <s v="Eden Gardens"/>
    <n v="0"/>
    <x v="4"/>
    <x v="9"/>
    <x v="6"/>
    <s v="bat"/>
    <x v="0"/>
    <s v="runs"/>
    <n v="7"/>
    <s v="N"/>
    <s v="NA"/>
    <s v="BF Bowden"/>
    <s v="SK Tarapore"/>
  </r>
  <r>
    <n v="548354"/>
    <s v="Chandigarh"/>
    <d v="2012-05-05T00:00:00"/>
    <s v="SR Watson"/>
    <s v="Punjab Cricket Association Stadium, Mohali"/>
    <n v="0"/>
    <x v="1"/>
    <x v="2"/>
    <x v="2"/>
    <s v="bat"/>
    <x v="4"/>
    <s v="runs"/>
    <n v="43"/>
    <s v="N"/>
    <s v="NA"/>
    <s v="JD Cloete"/>
    <s v="SJA Taufel"/>
  </r>
  <r>
    <n v="548355"/>
    <s v="Mumbai"/>
    <d v="2012-05-06T00:00:00"/>
    <s v="DR Smith"/>
    <s v="Wankhede Stadium"/>
    <n v="0"/>
    <x v="3"/>
    <x v="1"/>
    <x v="3"/>
    <s v="field"/>
    <x v="7"/>
    <s v="wickets"/>
    <n v="2"/>
    <s v="N"/>
    <s v="NA"/>
    <s v="Asad Rauf"/>
    <s v="S Asnani"/>
  </r>
  <r>
    <n v="548356"/>
    <s v="Bengaluru"/>
    <d v="2012-05-06T00:00:00"/>
    <s v="AB de Villiers"/>
    <s v="M Chinnaswamy Stadium"/>
    <n v="0"/>
    <x v="0"/>
    <x v="4"/>
    <x v="0"/>
    <s v="field"/>
    <x v="3"/>
    <s v="wickets"/>
    <n v="5"/>
    <s v="N"/>
    <s v="NA"/>
    <s v="HDPK Dharmasena"/>
    <s v="BNJ Oxenford"/>
  </r>
  <r>
    <n v="548357"/>
    <s v="Delhi"/>
    <d v="2012-05-07T00:00:00"/>
    <s v="JH Kallis"/>
    <s v="Feroz Shah Kotla"/>
    <n v="0"/>
    <x v="2"/>
    <x v="0"/>
    <x v="7"/>
    <s v="bat"/>
    <x v="0"/>
    <s v="wickets"/>
    <n v="6"/>
    <s v="N"/>
    <s v="NA"/>
    <s v="JD Cloete"/>
    <s v="S Ravi"/>
  </r>
  <r>
    <n v="548358"/>
    <s v="Pune"/>
    <d v="2012-05-08T00:00:00"/>
    <s v="SR Watson"/>
    <s v="Subrata Roy Sahara Stadium"/>
    <n v="0"/>
    <x v="9"/>
    <x v="2"/>
    <x v="9"/>
    <s v="bat"/>
    <x v="4"/>
    <s v="wickets"/>
    <n v="7"/>
    <s v="N"/>
    <s v="NA"/>
    <s v="Asad Rauf"/>
    <s v="BR Doctrove"/>
  </r>
  <r>
    <n v="548359"/>
    <s v="Hyderabad"/>
    <d v="2012-05-08T00:00:00"/>
    <s v="Mandeep Singh"/>
    <s v="Rajiv Gandhi International Stadium, Uppal"/>
    <n v="0"/>
    <x v="6"/>
    <x v="5"/>
    <x v="4"/>
    <s v="field"/>
    <x v="5"/>
    <s v="runs"/>
    <n v="25"/>
    <s v="N"/>
    <s v="NA"/>
    <s v="HDPK Dharmasena"/>
    <s v="BNJ Oxenford"/>
  </r>
  <r>
    <n v="548360"/>
    <s v="Mumbai"/>
    <d v="2012-05-09T00:00:00"/>
    <s v="CH Gayle"/>
    <s v="Wankhede Stadium"/>
    <n v="0"/>
    <x v="3"/>
    <x v="3"/>
    <x v="0"/>
    <s v="field"/>
    <x v="3"/>
    <s v="wickets"/>
    <n v="9"/>
    <s v="N"/>
    <s v="NA"/>
    <s v="BF Bowden"/>
    <s v="VA Kulkarni"/>
  </r>
  <r>
    <n v="548361"/>
    <s v="Jaipur"/>
    <d v="2012-05-10T00:00:00"/>
    <s v="BW Hilfenhaus"/>
    <s v="Sawai Mansingh Stadium"/>
    <n v="0"/>
    <x v="5"/>
    <x v="1"/>
    <x v="1"/>
    <s v="field"/>
    <x v="1"/>
    <s v="wickets"/>
    <n v="4"/>
    <s v="N"/>
    <s v="NA"/>
    <s v="BNJ Oxenford"/>
    <s v="C Shamshuddin"/>
  </r>
  <r>
    <n v="548362"/>
    <s v="Pune"/>
    <d v="2012-05-11T00:00:00"/>
    <s v="CH Gayle"/>
    <s v="Subrata Roy Sahara Stadium"/>
    <n v="0"/>
    <x v="9"/>
    <x v="3"/>
    <x v="9"/>
    <s v="field"/>
    <x v="3"/>
    <s v="runs"/>
    <n v="35"/>
    <s v="N"/>
    <s v="NA"/>
    <s v="BF Bowden"/>
    <s v="SK Tarapore"/>
  </r>
  <r>
    <n v="548363"/>
    <s v="Kolkata"/>
    <d v="2012-05-12T00:00:00"/>
    <s v="RG Sharma"/>
    <s v="Eden Gardens"/>
    <n v="0"/>
    <x v="4"/>
    <x v="7"/>
    <x v="3"/>
    <s v="bat"/>
    <x v="7"/>
    <s v="runs"/>
    <n v="27"/>
    <s v="N"/>
    <s v="NA"/>
    <s v="S Ravi"/>
    <s v="SJA Taufel"/>
  </r>
  <r>
    <n v="548364"/>
    <s v="Chennai"/>
    <d v="2012-05-12T00:00:00"/>
    <s v="BW Hilfenhaus"/>
    <s v="MA Chidambaram Stadium, Chepauk"/>
    <n v="0"/>
    <x v="7"/>
    <x v="6"/>
    <x v="1"/>
    <s v="field"/>
    <x v="1"/>
    <s v="wickets"/>
    <n v="9"/>
    <s v="N"/>
    <s v="NA"/>
    <s v="S Das"/>
    <s v="BR Doctrove"/>
  </r>
  <r>
    <n v="548365"/>
    <s v="Jaipur"/>
    <d v="2012-05-13T00:00:00"/>
    <s v="A Chandila"/>
    <s v="Sawai Mansingh Stadium"/>
    <n v="0"/>
    <x v="5"/>
    <x v="9"/>
    <x v="2"/>
    <s v="bat"/>
    <x v="4"/>
    <s v="runs"/>
    <n v="45"/>
    <s v="N"/>
    <s v="NA"/>
    <s v="BF Bowden"/>
    <s v="SK Tarapore"/>
  </r>
  <r>
    <n v="548366"/>
    <s v="Chandigarh"/>
    <d v="2012-05-13T00:00:00"/>
    <s v="DJ Hussey"/>
    <s v="Punjab Cricket Association Stadium, Mohali"/>
    <n v="0"/>
    <x v="1"/>
    <x v="4"/>
    <x v="4"/>
    <s v="bat"/>
    <x v="5"/>
    <s v="wickets"/>
    <n v="4"/>
    <s v="N"/>
    <s v="NA"/>
    <s v="HDPK Dharmasena"/>
    <s v="BNJ Oxenford"/>
  </r>
  <r>
    <n v="548367"/>
    <s v="Bengaluru"/>
    <d v="2012-05-14T00:00:00"/>
    <s v="AT Rayudu"/>
    <s v="M Chinnaswamy Stadium"/>
    <n v="0"/>
    <x v="0"/>
    <x v="7"/>
    <x v="3"/>
    <s v="field"/>
    <x v="7"/>
    <s v="wickets"/>
    <n v="5"/>
    <s v="N"/>
    <s v="NA"/>
    <s v="S Das"/>
    <s v="BR Doctrove"/>
  </r>
  <r>
    <n v="548368"/>
    <s v="Kolkata"/>
    <d v="2012-05-14T00:00:00"/>
    <s v="MEK Hussey"/>
    <s v="Eden Gardens"/>
    <n v="0"/>
    <x v="4"/>
    <x v="1"/>
    <x v="1"/>
    <s v="field"/>
    <x v="1"/>
    <s v="wickets"/>
    <n v="5"/>
    <s v="N"/>
    <s v="NA"/>
    <s v="JD Cloete"/>
    <s v="SJA Taufel"/>
  </r>
  <r>
    <n v="548369"/>
    <s v="Delhi"/>
    <d v="2012-05-15T00:00:00"/>
    <s v="UT Yadav"/>
    <s v="Feroz Shah Kotla"/>
    <n v="0"/>
    <x v="2"/>
    <x v="5"/>
    <x v="5"/>
    <s v="bat"/>
    <x v="2"/>
    <s v="wickets"/>
    <n v="5"/>
    <s v="N"/>
    <s v="NA"/>
    <s v="HDPK Dharmasena"/>
    <s v="BNJ Oxenford"/>
  </r>
  <r>
    <n v="548370"/>
    <s v="Mumbai"/>
    <d v="2012-05-16T00:00:00"/>
    <s v="SP Narine"/>
    <s v="Wankhede Stadium"/>
    <n v="0"/>
    <x v="3"/>
    <x v="0"/>
    <x v="3"/>
    <s v="field"/>
    <x v="0"/>
    <s v="runs"/>
    <n v="32"/>
    <s v="N"/>
    <s v="NA"/>
    <s v="S Das"/>
    <s v="BR Doctrove"/>
  </r>
  <r>
    <n v="548371"/>
    <s v="Dharamsala"/>
    <d v="2012-05-17T00:00:00"/>
    <s v="AC Gilchrist"/>
    <s v="Himachal Pradesh Cricket Association Stadium"/>
    <n v="0"/>
    <x v="1"/>
    <x v="1"/>
    <x v="5"/>
    <s v="field"/>
    <x v="5"/>
    <s v="wickets"/>
    <n v="6"/>
    <s v="N"/>
    <s v="NA"/>
    <s v="VA Kulkarni"/>
    <s v="SK Tarapore"/>
  </r>
  <r>
    <n v="548372"/>
    <s v="Delhi"/>
    <d v="2012-05-17T00:00:00"/>
    <s v="CH Gayle"/>
    <s v="Feroz Shah Kotla"/>
    <n v="0"/>
    <x v="2"/>
    <x v="3"/>
    <x v="7"/>
    <s v="field"/>
    <x v="3"/>
    <s v="runs"/>
    <n v="21"/>
    <s v="N"/>
    <s v="NA"/>
    <s v="HDPK Dharmasena"/>
    <s v="C Shamshuddin"/>
  </r>
  <r>
    <n v="548373"/>
    <s v="Hyderabad"/>
    <d v="2012-05-18T00:00:00"/>
    <s v="DW Steyn"/>
    <s v="Rajiv Gandhi International Stadium, Uppal"/>
    <n v="0"/>
    <x v="6"/>
    <x v="2"/>
    <x v="2"/>
    <s v="bat"/>
    <x v="6"/>
    <s v="wickets"/>
    <n v="5"/>
    <s v="N"/>
    <s v="NA"/>
    <s v="S Ravi"/>
    <s v="SJA Taufel"/>
  </r>
  <r>
    <n v="548374"/>
    <s v="Dharamsala"/>
    <d v="2012-05-19T00:00:00"/>
    <s v="UT Yadav"/>
    <s v="Himachal Pradesh Cricket Association Stadium"/>
    <n v="0"/>
    <x v="1"/>
    <x v="6"/>
    <x v="7"/>
    <s v="field"/>
    <x v="2"/>
    <s v="wickets"/>
    <n v="6"/>
    <s v="N"/>
    <s v="NA"/>
    <s v="BF Bowden"/>
    <s v="VA Kulkarni"/>
  </r>
  <r>
    <n v="548375"/>
    <s v="Pune"/>
    <d v="2012-05-19T00:00:00"/>
    <s v="Shakib Al Hasan"/>
    <s v="Subrata Roy Sahara Stadium"/>
    <n v="0"/>
    <x v="9"/>
    <x v="0"/>
    <x v="6"/>
    <s v="bat"/>
    <x v="0"/>
    <s v="runs"/>
    <n v="34"/>
    <s v="N"/>
    <s v="NA"/>
    <s v="S Asnani"/>
    <s v="BR Doctrove"/>
  </r>
  <r>
    <n v="548376"/>
    <s v="Hyderabad"/>
    <d v="2012-05-20T00:00:00"/>
    <s v="DW Steyn"/>
    <s v="Rajiv Gandhi International Stadium, Uppal"/>
    <n v="0"/>
    <x v="6"/>
    <x v="3"/>
    <x v="0"/>
    <s v="field"/>
    <x v="6"/>
    <s v="runs"/>
    <n v="9"/>
    <s v="N"/>
    <s v="NA"/>
    <s v="S Ravi"/>
    <s v="SJA Taufel"/>
  </r>
  <r>
    <n v="548377"/>
    <s v="Jaipur"/>
    <d v="2012-05-20T00:00:00"/>
    <s v="DR Smith"/>
    <s v="Sawai Mansingh Stadium"/>
    <n v="0"/>
    <x v="5"/>
    <x v="7"/>
    <x v="2"/>
    <s v="bat"/>
    <x v="7"/>
    <s v="wickets"/>
    <n v="10"/>
    <s v="N"/>
    <s v="NA"/>
    <s v="HDPK Dharmasena"/>
    <s v="C Shamshuddin"/>
  </r>
  <r>
    <n v="548378"/>
    <s v="Pune"/>
    <d v="2012-05-22T00:00:00"/>
    <s v="YK Pathan"/>
    <s v="Subrata Roy Sahara Stadium"/>
    <n v="0"/>
    <x v="2"/>
    <x v="0"/>
    <x v="6"/>
    <s v="bat"/>
    <x v="0"/>
    <s v="runs"/>
    <n v="18"/>
    <s v="N"/>
    <s v="NA"/>
    <s v="BR Doctrove"/>
    <s v="SJA Taufel"/>
  </r>
  <r>
    <n v="548379"/>
    <s v="Bengaluru"/>
    <d v="2012-05-23T00:00:00"/>
    <s v="MS Dhoni"/>
    <s v="M Chinnaswamy Stadium"/>
    <n v="0"/>
    <x v="7"/>
    <x v="7"/>
    <x v="3"/>
    <s v="field"/>
    <x v="1"/>
    <s v="runs"/>
    <n v="38"/>
    <s v="N"/>
    <s v="NA"/>
    <s v="BF Bowden"/>
    <s v="HDPK Dharmasena"/>
  </r>
  <r>
    <n v="548380"/>
    <s v="Chennai"/>
    <d v="2012-05-25T00:00:00"/>
    <s v="M Vijay"/>
    <s v="MA Chidambaram Stadium, Chepauk"/>
    <n v="0"/>
    <x v="2"/>
    <x v="1"/>
    <x v="7"/>
    <s v="field"/>
    <x v="1"/>
    <s v="runs"/>
    <n v="86"/>
    <s v="N"/>
    <s v="NA"/>
    <s v="BR Doctrove"/>
    <s v="SJA Taufel"/>
  </r>
  <r>
    <n v="548381"/>
    <s v="Chennai"/>
    <d v="2012-05-27T00:00:00"/>
    <s v="MS Bisla"/>
    <s v="MA Chidambaram Stadium, Chepauk"/>
    <n v="0"/>
    <x v="4"/>
    <x v="1"/>
    <x v="1"/>
    <s v="bat"/>
    <x v="0"/>
    <s v="wickets"/>
    <n v="5"/>
    <s v="N"/>
    <s v="NA"/>
    <s v="BF Bowden"/>
    <s v="SJA Taufel"/>
  </r>
  <r>
    <n v="597998"/>
    <s v="Kolkata"/>
    <d v="2013-04-03T00:00:00"/>
    <s v="SP Narine"/>
    <s v="Eden Gardens"/>
    <n v="0"/>
    <x v="4"/>
    <x v="6"/>
    <x v="6"/>
    <s v="field"/>
    <x v="0"/>
    <s v="wickets"/>
    <n v="6"/>
    <s v="N"/>
    <s v="NA"/>
    <s v="S Ravi"/>
    <s v="SJA Taufel"/>
  </r>
  <r>
    <n v="597999"/>
    <s v="Bengaluru"/>
    <d v="2013-04-04T00:00:00"/>
    <s v="CH Gayle"/>
    <s v="M Chinnaswamy Stadium"/>
    <n v="0"/>
    <x v="0"/>
    <x v="7"/>
    <x v="3"/>
    <s v="field"/>
    <x v="3"/>
    <s v="runs"/>
    <n v="2"/>
    <s v="N"/>
    <s v="NA"/>
    <s v="VA Kulkarni"/>
    <s v="C Shamshuddin"/>
  </r>
  <r>
    <n v="598000"/>
    <s v="Hyderabad"/>
    <d v="2013-04-05T00:00:00"/>
    <s v="A Mishra"/>
    <s v="Rajiv Gandhi International Stadium, Uppal"/>
    <n v="0"/>
    <x v="10"/>
    <x v="9"/>
    <x v="9"/>
    <s v="field"/>
    <x v="11"/>
    <s v="runs"/>
    <n v="22"/>
    <s v="N"/>
    <s v="NA"/>
    <s v="S Ravi"/>
    <s v="SJA Taufel"/>
  </r>
  <r>
    <n v="598001"/>
    <s v="Delhi"/>
    <d v="2013-04-06T00:00:00"/>
    <s v="R Dravid"/>
    <s v="Feroz Shah Kotla"/>
    <n v="0"/>
    <x v="2"/>
    <x v="2"/>
    <x v="2"/>
    <s v="bat"/>
    <x v="4"/>
    <s v="runs"/>
    <n v="5"/>
    <s v="N"/>
    <s v="NA"/>
    <s v="S Das"/>
    <s v="C Shamshuddin"/>
  </r>
  <r>
    <n v="598002"/>
    <s v="Chennai"/>
    <d v="2013-04-06T00:00:00"/>
    <s v="KA Pollard"/>
    <s v="MA Chidambaram Stadium, Chepauk"/>
    <n v="0"/>
    <x v="7"/>
    <x v="7"/>
    <x v="3"/>
    <s v="bat"/>
    <x v="7"/>
    <s v="runs"/>
    <n v="9"/>
    <s v="N"/>
    <s v="NA"/>
    <s v="M Erasmus"/>
    <s v="VA Kulkarni"/>
  </r>
  <r>
    <n v="598003"/>
    <s v="Pune"/>
    <d v="2013-04-07T00:00:00"/>
    <s v="M Vohra"/>
    <s v="Subrata Roy Sahara Stadium"/>
    <n v="0"/>
    <x v="9"/>
    <x v="5"/>
    <x v="9"/>
    <s v="bat"/>
    <x v="5"/>
    <s v="wickets"/>
    <n v="8"/>
    <s v="N"/>
    <s v="NA"/>
    <s v="S Asnani"/>
    <s v="SJA Taufel"/>
  </r>
  <r>
    <n v="598004"/>
    <s v="Hyderabad"/>
    <d v="2013-04-07T00:00:00"/>
    <s v="GH Vihari"/>
    <s v="Rajiv Gandhi International Stadium, Uppal"/>
    <n v="0"/>
    <x v="10"/>
    <x v="3"/>
    <x v="0"/>
    <s v="bat"/>
    <x v="11"/>
    <s v="tie"/>
    <s v="NA"/>
    <s v="Y"/>
    <s v="NA"/>
    <s v="AK Chaudhary"/>
    <s v="S Ravi"/>
  </r>
  <r>
    <n v="598005"/>
    <s v="Jaipur"/>
    <d v="2013-04-08T00:00:00"/>
    <s v="SK Trivedi"/>
    <s v="Sawai Mansingh Stadium"/>
    <n v="0"/>
    <x v="5"/>
    <x v="0"/>
    <x v="6"/>
    <s v="field"/>
    <x v="4"/>
    <s v="runs"/>
    <n v="19"/>
    <s v="N"/>
    <s v="NA"/>
    <s v="Aleem Dar"/>
    <s v="S Das"/>
  </r>
  <r>
    <n v="598006"/>
    <s v="Mumbai"/>
    <d v="2013-04-09T00:00:00"/>
    <s v="KD Karthik"/>
    <s v="Wankhede Stadium"/>
    <n v="0"/>
    <x v="3"/>
    <x v="6"/>
    <x v="3"/>
    <s v="bat"/>
    <x v="7"/>
    <s v="runs"/>
    <n v="44"/>
    <s v="N"/>
    <s v="NA"/>
    <s v="M Erasmus"/>
    <s v="VA Kulkarni"/>
  </r>
  <r>
    <n v="598007"/>
    <s v="Chandigarh"/>
    <d v="2013-04-10T00:00:00"/>
    <s v="MEK Hussey"/>
    <s v="Punjab Cricket Association Stadium, Mohali"/>
    <n v="0"/>
    <x v="1"/>
    <x v="1"/>
    <x v="1"/>
    <s v="field"/>
    <x v="1"/>
    <s v="wickets"/>
    <n v="10"/>
    <s v="N"/>
    <s v="NA"/>
    <s v="Aleem Dar"/>
    <s v="C Shamshuddin"/>
  </r>
  <r>
    <n v="598008"/>
    <s v="Bengaluru"/>
    <d v="2013-04-11T00:00:00"/>
    <s v="CH Gayle"/>
    <s v="M Chinnaswamy Stadium"/>
    <n v="0"/>
    <x v="0"/>
    <x v="0"/>
    <x v="0"/>
    <s v="field"/>
    <x v="3"/>
    <s v="wickets"/>
    <n v="8"/>
    <s v="N"/>
    <s v="NA"/>
    <s v="Asad Rauf"/>
    <s v="AK Chaudhary"/>
  </r>
  <r>
    <n v="598009"/>
    <s v="Pune"/>
    <d v="2013-04-11T00:00:00"/>
    <s v="AJ Finch"/>
    <s v="Subrata Roy Sahara Stadium"/>
    <n v="0"/>
    <x v="9"/>
    <x v="2"/>
    <x v="2"/>
    <s v="bat"/>
    <x v="8"/>
    <s v="wickets"/>
    <n v="7"/>
    <s v="N"/>
    <s v="NA"/>
    <s v="M Erasmus"/>
    <s v="K Srinath"/>
  </r>
  <r>
    <n v="598010"/>
    <s v="Delhi"/>
    <d v="2013-04-12T00:00:00"/>
    <s v="A Mishra"/>
    <s v="Feroz Shah Kotla"/>
    <n v="0"/>
    <x v="2"/>
    <x v="10"/>
    <x v="7"/>
    <s v="bat"/>
    <x v="11"/>
    <s v="wickets"/>
    <n v="3"/>
    <s v="N"/>
    <s v="NA"/>
    <s v="Aleem Dar"/>
    <s v="Subroto Das"/>
  </r>
  <r>
    <n v="598011"/>
    <s v="Mumbai"/>
    <d v="2013-04-13T00:00:00"/>
    <s v="RG Sharma"/>
    <s v="Wankhede Stadium"/>
    <n v="0"/>
    <x v="3"/>
    <x v="9"/>
    <x v="3"/>
    <s v="bat"/>
    <x v="7"/>
    <s v="runs"/>
    <n v="41"/>
    <s v="N"/>
    <s v="NA"/>
    <s v="S Ravi"/>
    <s v="SJA Taufel"/>
  </r>
  <r>
    <n v="598012"/>
    <s v="Chennai"/>
    <d v="2013-04-13T00:00:00"/>
    <s v="RA Jadeja"/>
    <s v="MA Chidambaram Stadium, Chepauk"/>
    <n v="0"/>
    <x v="7"/>
    <x v="3"/>
    <x v="1"/>
    <s v="field"/>
    <x v="1"/>
    <s v="wickets"/>
    <n v="4"/>
    <s v="N"/>
    <s v="NA"/>
    <s v="Asad Rauf"/>
    <s v="AK Chaudhary"/>
  </r>
  <r>
    <n v="598013"/>
    <s v="Kolkata"/>
    <d v="2013-04-14T00:00:00"/>
    <s v="G Gambhir"/>
    <s v="Eden Gardens"/>
    <n v="0"/>
    <x v="4"/>
    <x v="10"/>
    <x v="6"/>
    <s v="bat"/>
    <x v="0"/>
    <s v="runs"/>
    <n v="48"/>
    <s v="N"/>
    <s v="NA"/>
    <s v="M Erasmus"/>
    <s v="VA Kulkarni"/>
  </r>
  <r>
    <n v="598014"/>
    <s v="Jaipur"/>
    <d v="2013-04-14T00:00:00"/>
    <s v="JP Faulkner"/>
    <s v="Sawai Mansingh Stadium"/>
    <n v="0"/>
    <x v="5"/>
    <x v="5"/>
    <x v="2"/>
    <s v="field"/>
    <x v="4"/>
    <s v="wickets"/>
    <n v="6"/>
    <s v="N"/>
    <s v="NA"/>
    <s v="Aleem Dar"/>
    <s v="C Shamshuddin"/>
  </r>
  <r>
    <n v="598015"/>
    <s v="Chennai"/>
    <d v="2013-04-15T00:00:00"/>
    <s v="SPD Smith"/>
    <s v="MA Chidambaram Stadium, Chepauk"/>
    <n v="0"/>
    <x v="7"/>
    <x v="9"/>
    <x v="9"/>
    <s v="bat"/>
    <x v="8"/>
    <s v="runs"/>
    <n v="24"/>
    <s v="N"/>
    <s v="NA"/>
    <s v="Asad Rauf"/>
    <s v="AK Chaudhary"/>
  </r>
  <r>
    <n v="598016"/>
    <s v="Chandigarh"/>
    <d v="2013-04-16T00:00:00"/>
    <s v="MS Gony"/>
    <s v="Punjab Cricket Association Stadium, Mohali"/>
    <n v="0"/>
    <x v="1"/>
    <x v="0"/>
    <x v="6"/>
    <s v="field"/>
    <x v="5"/>
    <s v="runs"/>
    <n v="4"/>
    <s v="N"/>
    <s v="NA"/>
    <s v="CK Nandan"/>
    <s v="SJA Taufel"/>
  </r>
  <r>
    <n v="598017"/>
    <s v="Bengaluru"/>
    <d v="2013-04-16T00:00:00"/>
    <s v="V Kohli"/>
    <s v="M Chinnaswamy Stadium"/>
    <n v="0"/>
    <x v="0"/>
    <x v="6"/>
    <x v="0"/>
    <s v="field"/>
    <x v="3"/>
    <s v="tie"/>
    <s v="NA"/>
    <s v="Y"/>
    <s v="NA"/>
    <s v="M Erasmus"/>
    <s v="VA Kulkarni"/>
  </r>
  <r>
    <n v="598018"/>
    <s v="Pune"/>
    <d v="2013-04-17T00:00:00"/>
    <s v="A Mishra"/>
    <s v="Subrata Roy Sahara Stadium"/>
    <n v="0"/>
    <x v="9"/>
    <x v="10"/>
    <x v="9"/>
    <s v="field"/>
    <x v="11"/>
    <s v="runs"/>
    <n v="11"/>
    <s v="N"/>
    <s v="NA"/>
    <s v="Asad Rauf"/>
    <s v="AK Chaudhary"/>
  </r>
  <r>
    <n v="598019"/>
    <s v="Jaipur"/>
    <d v="2013-04-17T00:00:00"/>
    <s v="AM Rahane"/>
    <s v="Sawai Mansingh Stadium"/>
    <n v="0"/>
    <x v="5"/>
    <x v="7"/>
    <x v="2"/>
    <s v="bat"/>
    <x v="4"/>
    <s v="runs"/>
    <n v="87"/>
    <s v="N"/>
    <s v="NA"/>
    <s v="Aleem Dar"/>
    <s v="C Shamshuddin"/>
  </r>
  <r>
    <n v="598020"/>
    <s v="Delhi"/>
    <d v="2013-04-18T00:00:00"/>
    <s v="MEK Hussey"/>
    <s v="Feroz Shah Kotla"/>
    <n v="0"/>
    <x v="2"/>
    <x v="1"/>
    <x v="1"/>
    <s v="bat"/>
    <x v="1"/>
    <s v="runs"/>
    <n v="86"/>
    <s v="N"/>
    <s v="NA"/>
    <s v="M Erasmus"/>
    <s v="VA Kulkarni"/>
  </r>
  <r>
    <n v="598021"/>
    <s v="Hyderabad"/>
    <d v="2013-04-19T00:00:00"/>
    <s v="GH Vihari"/>
    <s v="Rajiv Gandhi International Stadium, Uppal"/>
    <n v="0"/>
    <x v="10"/>
    <x v="5"/>
    <x v="5"/>
    <s v="bat"/>
    <x v="11"/>
    <s v="wickets"/>
    <n v="5"/>
    <s v="N"/>
    <s v="NA"/>
    <s v="HDPK Dharmasena"/>
    <s v="CK Nandan"/>
  </r>
  <r>
    <n v="598022"/>
    <s v="Kolkata"/>
    <d v="2013-04-20T00:00:00"/>
    <s v="RA Jadeja"/>
    <s v="Eden Gardens"/>
    <n v="0"/>
    <x v="4"/>
    <x v="1"/>
    <x v="6"/>
    <s v="bat"/>
    <x v="1"/>
    <s v="wickets"/>
    <n v="4"/>
    <s v="N"/>
    <s v="NA"/>
    <s v="Asad Rauf"/>
    <s v="AK Chaudhary"/>
  </r>
  <r>
    <n v="598023"/>
    <s v="Bengaluru"/>
    <d v="2013-04-20T00:00:00"/>
    <s v="R Vinay Kumar"/>
    <s v="M Chinnaswamy Stadium"/>
    <n v="0"/>
    <x v="0"/>
    <x v="2"/>
    <x v="0"/>
    <s v="field"/>
    <x v="3"/>
    <s v="wickets"/>
    <n v="7"/>
    <s v="N"/>
    <s v="NA"/>
    <s v="Aleem Dar"/>
    <s v="C Shamshuddin"/>
  </r>
  <r>
    <n v="598024"/>
    <s v="Delhi"/>
    <d v="2013-04-21T00:00:00"/>
    <s v="V Sehwag"/>
    <s v="Feroz Shah Kotla"/>
    <n v="0"/>
    <x v="2"/>
    <x v="7"/>
    <x v="3"/>
    <s v="bat"/>
    <x v="2"/>
    <s v="wickets"/>
    <n v="9"/>
    <s v="N"/>
    <s v="NA"/>
    <s v="HDPK Dharmasena"/>
    <s v="S Ravi"/>
  </r>
  <r>
    <n v="598025"/>
    <s v="Chandigarh"/>
    <d v="2013-04-21T00:00:00"/>
    <s v="DA Miller"/>
    <s v="Punjab Cricket Association Stadium, Mohali"/>
    <n v="0"/>
    <x v="1"/>
    <x v="9"/>
    <x v="5"/>
    <s v="field"/>
    <x v="5"/>
    <s v="wickets"/>
    <n v="7"/>
    <s v="N"/>
    <s v="NA"/>
    <s v="M Erasmus"/>
    <s v="K Srinath"/>
  </r>
  <r>
    <n v="598026"/>
    <s v="Chennai"/>
    <d v="2013-04-22T00:00:00"/>
    <s v="MEK Hussey"/>
    <s v="MA Chidambaram Stadium, Chepauk"/>
    <n v="0"/>
    <x v="7"/>
    <x v="2"/>
    <x v="2"/>
    <s v="bat"/>
    <x v="1"/>
    <s v="wickets"/>
    <n v="5"/>
    <s v="N"/>
    <s v="NA"/>
    <s v="S Asnani"/>
    <s v="AK Chaudhary"/>
  </r>
  <r>
    <n v="598027"/>
    <s v="Bengaluru"/>
    <d v="2013-04-23T00:00:00"/>
    <s v="CH Gayle"/>
    <s v="M Chinnaswamy Stadium"/>
    <n v="0"/>
    <x v="0"/>
    <x v="9"/>
    <x v="9"/>
    <s v="field"/>
    <x v="3"/>
    <s v="runs"/>
    <n v="130"/>
    <s v="N"/>
    <s v="NA"/>
    <s v="Aleem Dar"/>
    <s v="C Shamshuddin"/>
  </r>
  <r>
    <n v="598028"/>
    <s v="Dharamsala"/>
    <d v="2013-05-16T00:00:00"/>
    <s v="DA Miller"/>
    <s v="Himachal Pradesh Cricket Association Stadium"/>
    <n v="0"/>
    <x v="1"/>
    <x v="6"/>
    <x v="7"/>
    <s v="field"/>
    <x v="5"/>
    <s v="runs"/>
    <n v="7"/>
    <s v="N"/>
    <s v="NA"/>
    <s v="HDPK Dharmasena"/>
    <s v="S Ravi"/>
  </r>
  <r>
    <n v="598029"/>
    <s v="Kolkata"/>
    <d v="2013-04-24T00:00:00"/>
    <s v="DR Smith"/>
    <s v="Eden Gardens"/>
    <n v="0"/>
    <x v="4"/>
    <x v="7"/>
    <x v="6"/>
    <s v="bat"/>
    <x v="7"/>
    <s v="wickets"/>
    <n v="5"/>
    <s v="N"/>
    <s v="NA"/>
    <s v="HDPK Dharmasena"/>
    <s v="S Ravi"/>
  </r>
  <r>
    <n v="598030"/>
    <s v="Chennai"/>
    <d v="2013-04-25T00:00:00"/>
    <s v="MS Dhoni"/>
    <s v="MA Chidambaram Stadium, Chepauk"/>
    <n v="0"/>
    <x v="7"/>
    <x v="10"/>
    <x v="10"/>
    <s v="bat"/>
    <x v="1"/>
    <s v="wickets"/>
    <n v="5"/>
    <s v="N"/>
    <s v="NA"/>
    <s v="Aleem Dar"/>
    <s v="S Das"/>
  </r>
  <r>
    <n v="598031"/>
    <s v="Kolkata"/>
    <d v="2013-04-26T00:00:00"/>
    <s v="JH Kallis"/>
    <s v="Eden Gardens"/>
    <n v="0"/>
    <x v="4"/>
    <x v="5"/>
    <x v="5"/>
    <s v="bat"/>
    <x v="0"/>
    <s v="wickets"/>
    <n v="6"/>
    <s v="N"/>
    <s v="NA"/>
    <s v="CK Nandan"/>
    <s v="S Ravi"/>
  </r>
  <r>
    <n v="598032"/>
    <s v="Jaipur"/>
    <d v="2013-04-27T00:00:00"/>
    <s v="JP Faulkner"/>
    <s v="Sawai Mansingh Stadium"/>
    <n v="0"/>
    <x v="5"/>
    <x v="10"/>
    <x v="10"/>
    <s v="bat"/>
    <x v="4"/>
    <s v="wickets"/>
    <n v="8"/>
    <s v="N"/>
    <s v="NA"/>
    <s v="VA Kulkarni"/>
    <s v="K Srinath"/>
  </r>
  <r>
    <n v="598033"/>
    <s v="Mumbai"/>
    <d v="2013-04-27T00:00:00"/>
    <s v="DR Smith"/>
    <s v="Wankhede Stadium"/>
    <n v="0"/>
    <x v="3"/>
    <x v="3"/>
    <x v="3"/>
    <s v="bat"/>
    <x v="7"/>
    <s v="runs"/>
    <n v="58"/>
    <s v="N"/>
    <s v="NA"/>
    <s v="Asad Rauf"/>
    <s v="S Asnani"/>
  </r>
  <r>
    <n v="598034"/>
    <s v="Chennai"/>
    <d v="2013-04-28T00:00:00"/>
    <s v="MEK Hussey"/>
    <s v="MA Chidambaram Stadium, Chepauk"/>
    <n v="0"/>
    <x v="7"/>
    <x v="0"/>
    <x v="6"/>
    <s v="field"/>
    <x v="1"/>
    <s v="runs"/>
    <n v="14"/>
    <s v="N"/>
    <s v="NA"/>
    <s v="Aleem Dar"/>
    <s v="SJA Taufel"/>
  </r>
  <r>
    <n v="598035"/>
    <s v="Raipur"/>
    <d v="2013-04-28T00:00:00"/>
    <s v="DA Warner"/>
    <s v="Shaheed Veer Narayan Singh International Stadium"/>
    <n v="0"/>
    <x v="2"/>
    <x v="9"/>
    <x v="9"/>
    <s v="field"/>
    <x v="2"/>
    <s v="runs"/>
    <n v="15"/>
    <s v="N"/>
    <s v="NA"/>
    <s v="CK Nandan"/>
    <s v="S Ravi"/>
  </r>
  <r>
    <n v="598036"/>
    <s v="Jaipur"/>
    <d v="2013-04-29T00:00:00"/>
    <s v="SV Samson"/>
    <s v="Sawai Mansingh Stadium"/>
    <n v="0"/>
    <x v="5"/>
    <x v="3"/>
    <x v="2"/>
    <s v="field"/>
    <x v="4"/>
    <s v="wickets"/>
    <n v="4"/>
    <s v="N"/>
    <s v="NA"/>
    <s v="M Erasmus"/>
    <s v="K Srinath"/>
  </r>
  <r>
    <n v="598037"/>
    <s v="Mumbai"/>
    <d v="2013-04-29T00:00:00"/>
    <s v="RG Sharma"/>
    <s v="Wankhede Stadium"/>
    <n v="0"/>
    <x v="3"/>
    <x v="5"/>
    <x v="3"/>
    <s v="bat"/>
    <x v="7"/>
    <s v="runs"/>
    <n v="4"/>
    <s v="N"/>
    <s v="NA"/>
    <s v="Asad Rauf"/>
    <s v="AK Chaudhary"/>
  </r>
  <r>
    <n v="598038"/>
    <s v="Pune"/>
    <d v="2013-04-30T00:00:00"/>
    <s v="MS Dhoni"/>
    <s v="Subrata Roy Sahara Stadium"/>
    <n v="0"/>
    <x v="9"/>
    <x v="1"/>
    <x v="1"/>
    <s v="bat"/>
    <x v="1"/>
    <s v="runs"/>
    <n v="37"/>
    <s v="N"/>
    <s v="NA"/>
    <s v="S Das"/>
    <s v="SJA Taufel"/>
  </r>
  <r>
    <n v="598039"/>
    <s v="Hyderabad"/>
    <d v="2013-05-01T00:00:00"/>
    <s v="I Sharma"/>
    <s v="Rajiv Gandhi International Stadium, Uppal"/>
    <n v="0"/>
    <x v="10"/>
    <x v="7"/>
    <x v="3"/>
    <s v="bat"/>
    <x v="11"/>
    <s v="wickets"/>
    <n v="7"/>
    <s v="N"/>
    <s v="NA"/>
    <s v="Asad Rauf"/>
    <s v="S Asnani"/>
  </r>
  <r>
    <n v="598040"/>
    <s v="Raipur"/>
    <d v="2013-05-01T00:00:00"/>
    <s v="DA Warner"/>
    <s v="Shaheed Veer Narayan Singh International Stadium"/>
    <n v="0"/>
    <x v="2"/>
    <x v="0"/>
    <x v="6"/>
    <s v="bat"/>
    <x v="2"/>
    <s v="wickets"/>
    <n v="7"/>
    <s v="N"/>
    <s v="NA"/>
    <s v="HDPK Dharmasena"/>
    <s v="CK Nandan"/>
  </r>
  <r>
    <n v="598041"/>
    <s v="Chennai"/>
    <d v="2013-05-02T00:00:00"/>
    <s v="SK Raina"/>
    <s v="MA Chidambaram Stadium, Chepauk"/>
    <n v="0"/>
    <x v="7"/>
    <x v="5"/>
    <x v="1"/>
    <s v="bat"/>
    <x v="1"/>
    <s v="runs"/>
    <n v="15"/>
    <s v="N"/>
    <s v="NA"/>
    <s v="M Erasmus"/>
    <s v="VA Kulkarni"/>
  </r>
  <r>
    <n v="598042"/>
    <s v="Pune"/>
    <d v="2013-05-02T00:00:00"/>
    <s v="AB de Villiers"/>
    <s v="Subrata Roy Sahara Stadium"/>
    <n v="0"/>
    <x v="9"/>
    <x v="3"/>
    <x v="0"/>
    <s v="bat"/>
    <x v="3"/>
    <s v="runs"/>
    <n v="17"/>
    <s v="N"/>
    <s v="NA"/>
    <s v="Aleem Dar"/>
    <s v="C Shamshuddin"/>
  </r>
  <r>
    <n v="598043"/>
    <s v="Kolkata"/>
    <d v="2013-05-03T00:00:00"/>
    <s v="YK Pathan"/>
    <s v="Eden Gardens"/>
    <n v="0"/>
    <x v="4"/>
    <x v="2"/>
    <x v="2"/>
    <s v="bat"/>
    <x v="0"/>
    <s v="wickets"/>
    <n v="8"/>
    <s v="N"/>
    <s v="NA"/>
    <s v="HDPK Dharmasena"/>
    <s v="CK Nandan"/>
  </r>
  <r>
    <n v="598044"/>
    <s v="Hyderabad"/>
    <d v="2013-05-04T00:00:00"/>
    <s v="DJG Sammy"/>
    <s v="Rajiv Gandhi International Stadium, Uppal"/>
    <n v="0"/>
    <x v="10"/>
    <x v="6"/>
    <x v="7"/>
    <s v="bat"/>
    <x v="11"/>
    <s v="wickets"/>
    <n v="6"/>
    <s v="N"/>
    <s v="NA"/>
    <s v="Asad Rauf"/>
    <s v="S Asnani"/>
  </r>
  <r>
    <n v="598045"/>
    <s v="Bengaluru"/>
    <d v="2013-05-14T00:00:00"/>
    <s v="AC Gilchrist"/>
    <s v="M Chinnaswamy Stadium"/>
    <n v="0"/>
    <x v="0"/>
    <x v="5"/>
    <x v="5"/>
    <s v="field"/>
    <x v="5"/>
    <s v="wickets"/>
    <n v="7"/>
    <s v="N"/>
    <s v="NA"/>
    <s v="HDPK Dharmasena"/>
    <s v="S Ravi"/>
  </r>
  <r>
    <n v="598046"/>
    <s v="Mumbai"/>
    <d v="2013-05-05T00:00:00"/>
    <s v="MG Johnson"/>
    <s v="Wankhede Stadium"/>
    <n v="0"/>
    <x v="3"/>
    <x v="1"/>
    <x v="3"/>
    <s v="bat"/>
    <x v="7"/>
    <s v="runs"/>
    <n v="60"/>
    <s v="N"/>
    <s v="NA"/>
    <s v="HDPK Dharmasena"/>
    <s v="CK Nandan"/>
  </r>
  <r>
    <n v="598047"/>
    <s v="Jaipur"/>
    <d v="2013-05-05T00:00:00"/>
    <s v="AM Rahane"/>
    <s v="Sawai Mansingh Stadium"/>
    <n v="0"/>
    <x v="5"/>
    <x v="9"/>
    <x v="9"/>
    <s v="bat"/>
    <x v="4"/>
    <s v="wickets"/>
    <n v="5"/>
    <s v="N"/>
    <s v="NA"/>
    <s v="C Shamshuddin"/>
    <s v="RJ Tucker"/>
  </r>
  <r>
    <n v="598048"/>
    <s v="Bengaluru"/>
    <d v="2013-04-09T00:00:00"/>
    <s v="V Kohli"/>
    <s v="M Chinnaswamy Stadium"/>
    <n v="0"/>
    <x v="0"/>
    <x v="10"/>
    <x v="10"/>
    <s v="bat"/>
    <x v="3"/>
    <s v="wickets"/>
    <n v="7"/>
    <s v="N"/>
    <s v="NA"/>
    <s v="S Ravi"/>
    <s v="SJA Taufel"/>
  </r>
  <r>
    <n v="598049"/>
    <s v="Jaipur"/>
    <d v="2013-05-07T00:00:00"/>
    <s v="AM Rahane"/>
    <s v="Sawai Mansingh Stadium"/>
    <n v="0"/>
    <x v="5"/>
    <x v="6"/>
    <x v="7"/>
    <s v="bat"/>
    <x v="4"/>
    <s v="wickets"/>
    <n v="9"/>
    <s v="N"/>
    <s v="NA"/>
    <s v="Aleem Dar"/>
    <s v="RJ Tucker"/>
  </r>
  <r>
    <n v="598050"/>
    <s v="Mumbai"/>
    <d v="2013-05-07T00:00:00"/>
    <s v="SR Tendulkar"/>
    <s v="Wankhede Stadium"/>
    <n v="0"/>
    <x v="3"/>
    <x v="0"/>
    <x v="3"/>
    <s v="bat"/>
    <x v="7"/>
    <s v="runs"/>
    <n v="65"/>
    <s v="N"/>
    <s v="NA"/>
    <s v="HDPK Dharmasena"/>
    <s v="S Ravi"/>
  </r>
  <r>
    <n v="598051"/>
    <s v="Hyderabad"/>
    <d v="2013-05-08T00:00:00"/>
    <s v="SK Raina"/>
    <s v="Rajiv Gandhi International Stadium, Uppal"/>
    <n v="0"/>
    <x v="10"/>
    <x v="1"/>
    <x v="10"/>
    <s v="field"/>
    <x v="1"/>
    <s v="runs"/>
    <n v="77"/>
    <s v="N"/>
    <s v="NA"/>
    <s v="S Das"/>
    <s v="NJ Llong"/>
  </r>
  <r>
    <n v="598052"/>
    <s v="Chandigarh"/>
    <d v="2013-05-09T00:00:00"/>
    <s v="KK Cooper"/>
    <s v="Punjab Cricket Association Stadium, Mohali"/>
    <n v="0"/>
    <x v="1"/>
    <x v="2"/>
    <x v="2"/>
    <s v="field"/>
    <x v="4"/>
    <s v="wickets"/>
    <n v="8"/>
    <s v="N"/>
    <s v="NA"/>
    <s v="HDPK Dharmasena"/>
    <s v="S Ravi"/>
  </r>
  <r>
    <n v="598053"/>
    <s v="Pune"/>
    <d v="2013-05-09T00:00:00"/>
    <s v="G Gambhir"/>
    <s v="Subrata Roy Sahara Stadium"/>
    <n v="0"/>
    <x v="9"/>
    <x v="0"/>
    <x v="6"/>
    <s v="bat"/>
    <x v="0"/>
    <s v="runs"/>
    <n v="46"/>
    <s v="N"/>
    <s v="NA"/>
    <s v="Asad Rauf"/>
    <s v="S Asnani"/>
  </r>
  <r>
    <n v="598054"/>
    <s v="Delhi"/>
    <d v="2013-05-10T00:00:00"/>
    <s v="JD Unadkat"/>
    <s v="Feroz Shah Kotla"/>
    <n v="0"/>
    <x v="2"/>
    <x v="3"/>
    <x v="7"/>
    <s v="field"/>
    <x v="3"/>
    <s v="runs"/>
    <n v="4"/>
    <s v="N"/>
    <s v="NA"/>
    <s v="NJ Llong"/>
    <s v="K Srinath"/>
  </r>
  <r>
    <n v="598055"/>
    <s v="Pune"/>
    <d v="2013-05-11T00:00:00"/>
    <s v="MG Johnson"/>
    <s v="Subrata Roy Sahara Stadium"/>
    <n v="0"/>
    <x v="9"/>
    <x v="7"/>
    <x v="9"/>
    <s v="bat"/>
    <x v="7"/>
    <s v="wickets"/>
    <n v="5"/>
    <s v="N"/>
    <s v="NA"/>
    <s v="Asad Rauf"/>
    <s v="AK Chaudhary"/>
  </r>
  <r>
    <n v="598056"/>
    <s v="Chandigarh"/>
    <d v="2013-05-11T00:00:00"/>
    <s v="PA Patel"/>
    <s v="Punjab Cricket Association Stadium, Mohali"/>
    <n v="0"/>
    <x v="1"/>
    <x v="10"/>
    <x v="5"/>
    <s v="field"/>
    <x v="11"/>
    <s v="runs"/>
    <n v="30"/>
    <s v="N"/>
    <s v="NA"/>
    <s v="S Das"/>
    <s v="RJ Tucker"/>
  </r>
  <r>
    <n v="598057"/>
    <s v="Ranchi"/>
    <d v="2013-05-12T00:00:00"/>
    <s v="JH Kallis"/>
    <s v="JSCA International Stadium Complex"/>
    <n v="0"/>
    <x v="4"/>
    <x v="3"/>
    <x v="6"/>
    <s v="field"/>
    <x v="0"/>
    <s v="wickets"/>
    <n v="5"/>
    <s v="N"/>
    <s v="NA"/>
    <s v="NJ Llong"/>
    <s v="K Srinath"/>
  </r>
  <r>
    <n v="598058"/>
    <s v="Jaipur"/>
    <d v="2013-05-12T00:00:00"/>
    <s v="SR Watson"/>
    <s v="Sawai Mansingh Stadium"/>
    <n v="0"/>
    <x v="5"/>
    <x v="1"/>
    <x v="2"/>
    <s v="field"/>
    <x v="4"/>
    <s v="wickets"/>
    <n v="5"/>
    <s v="N"/>
    <s v="NA"/>
    <s v="HDPK Dharmasena"/>
    <s v="CK Nandan"/>
  </r>
  <r>
    <n v="598059"/>
    <s v="Delhi"/>
    <d v="2013-04-23T00:00:00"/>
    <s v="Harmeet Singh"/>
    <s v="Feroz Shah Kotla"/>
    <n v="0"/>
    <x v="2"/>
    <x v="5"/>
    <x v="5"/>
    <s v="field"/>
    <x v="5"/>
    <s v="wickets"/>
    <n v="5"/>
    <s v="N"/>
    <s v="NA"/>
    <s v="VA Kulkarni"/>
    <s v="K Srinath"/>
  </r>
  <r>
    <n v="598060"/>
    <s v="Mumbai"/>
    <d v="2013-05-13T00:00:00"/>
    <s v="KA Pollard"/>
    <s v="Wankhede Stadium"/>
    <n v="0"/>
    <x v="3"/>
    <x v="10"/>
    <x v="10"/>
    <s v="bat"/>
    <x v="7"/>
    <s v="wickets"/>
    <n v="7"/>
    <s v="N"/>
    <s v="NA"/>
    <s v="AK Chaudhary"/>
    <s v="SJA Taufel"/>
  </r>
  <r>
    <n v="598061"/>
    <s v="Ranchi"/>
    <d v="2013-05-15T00:00:00"/>
    <s v="MK Pandey"/>
    <s v="JSCA International Stadium Complex"/>
    <n v="0"/>
    <x v="4"/>
    <x v="9"/>
    <x v="6"/>
    <s v="field"/>
    <x v="8"/>
    <s v="runs"/>
    <n v="7"/>
    <s v="N"/>
    <s v="NA"/>
    <s v="NJ Llong"/>
    <s v="K Srinath"/>
  </r>
  <r>
    <n v="598062"/>
    <s v="Chennai"/>
    <d v="2013-05-14T00:00:00"/>
    <s v="MS Dhoni"/>
    <s v="MA Chidambaram Stadium, Chepauk"/>
    <n v="0"/>
    <x v="7"/>
    <x v="6"/>
    <x v="1"/>
    <s v="bat"/>
    <x v="1"/>
    <s v="runs"/>
    <n v="33"/>
    <s v="N"/>
    <s v="NA"/>
    <s v="C Shamshuddin"/>
    <s v="RJ Tucker"/>
  </r>
  <r>
    <n v="598063"/>
    <s v="Mumbai"/>
    <d v="2013-05-15T00:00:00"/>
    <s v="AP Tare"/>
    <s v="Wankhede Stadium"/>
    <n v="0"/>
    <x v="3"/>
    <x v="2"/>
    <x v="2"/>
    <s v="field"/>
    <x v="7"/>
    <s v="runs"/>
    <n v="14"/>
    <s v="N"/>
    <s v="NA"/>
    <s v="Asad Rauf"/>
    <s v="S Asnani"/>
  </r>
  <r>
    <n v="598064"/>
    <s v="Chandigarh"/>
    <d v="2013-05-06T00:00:00"/>
    <s v="DA Miller"/>
    <s v="Punjab Cricket Association Stadium, Mohali"/>
    <n v="0"/>
    <x v="1"/>
    <x v="3"/>
    <x v="5"/>
    <s v="field"/>
    <x v="5"/>
    <s v="wickets"/>
    <n v="6"/>
    <s v="N"/>
    <s v="NA"/>
    <s v="VA Kulkarni"/>
    <s v="NJ Llong"/>
  </r>
  <r>
    <n v="598065"/>
    <s v="Hyderabad"/>
    <d v="2013-05-17T00:00:00"/>
    <s v="A Mishra"/>
    <s v="Rajiv Gandhi International Stadium, Uppal"/>
    <n v="0"/>
    <x v="10"/>
    <x v="2"/>
    <x v="10"/>
    <s v="bat"/>
    <x v="11"/>
    <s v="runs"/>
    <n v="23"/>
    <s v="N"/>
    <s v="NA"/>
    <s v="Asad Rauf"/>
    <s v="AK Chaudhary"/>
  </r>
  <r>
    <n v="598066"/>
    <s v="Dharamsala"/>
    <d v="2013-05-18T00:00:00"/>
    <s v="Azhar Mahmood"/>
    <s v="Himachal Pradesh Cricket Association Stadium"/>
    <n v="0"/>
    <x v="1"/>
    <x v="7"/>
    <x v="3"/>
    <s v="field"/>
    <x v="5"/>
    <s v="runs"/>
    <n v="50"/>
    <s v="N"/>
    <s v="NA"/>
    <s v="HDPK Dharmasena"/>
    <s v="CK Nandan"/>
  </r>
  <r>
    <n v="598067"/>
    <s v="Pune"/>
    <d v="2013-05-19T00:00:00"/>
    <s v="LJ Wright"/>
    <s v="Subrata Roy Sahara Stadium"/>
    <n v="0"/>
    <x v="9"/>
    <x v="6"/>
    <x v="9"/>
    <s v="bat"/>
    <x v="8"/>
    <s v="runs"/>
    <n v="38"/>
    <s v="N"/>
    <s v="NA"/>
    <s v="NJ Llong"/>
    <s v="SJA Taufel"/>
  </r>
  <r>
    <n v="598068"/>
    <s v="Bengaluru"/>
    <d v="2013-05-18T00:00:00"/>
    <s v="V Kohli"/>
    <s v="M Chinnaswamy Stadium"/>
    <n v="0"/>
    <x v="0"/>
    <x v="1"/>
    <x v="1"/>
    <s v="field"/>
    <x v="3"/>
    <s v="runs"/>
    <n v="24"/>
    <s v="N"/>
    <s v="NA"/>
    <s v="C Shamshuddin"/>
    <s v="RJ Tucker"/>
  </r>
  <r>
    <n v="598069"/>
    <s v="Hyderabad"/>
    <d v="2013-05-19T00:00:00"/>
    <s v="PA Patel"/>
    <s v="Rajiv Gandhi International Stadium, Uppal"/>
    <n v="0"/>
    <x v="10"/>
    <x v="0"/>
    <x v="6"/>
    <s v="bat"/>
    <x v="11"/>
    <s v="wickets"/>
    <n v="5"/>
    <s v="N"/>
    <s v="NA"/>
    <s v="Asad Rauf"/>
    <s v="S Asnani"/>
  </r>
  <r>
    <n v="598070"/>
    <s v="Delhi"/>
    <d v="2013-05-21T00:00:00"/>
    <s v="MEK Hussey"/>
    <s v="Feroz Shah Kotla"/>
    <n v="0"/>
    <x v="7"/>
    <x v="7"/>
    <x v="1"/>
    <s v="bat"/>
    <x v="1"/>
    <s v="runs"/>
    <n v="48"/>
    <s v="N"/>
    <s v="NA"/>
    <s v="NJ Llong"/>
    <s v="RJ Tucker"/>
  </r>
  <r>
    <n v="598071"/>
    <s v="Delhi"/>
    <d v="2013-05-22T00:00:00"/>
    <s v="BJ Hodge"/>
    <s v="Feroz Shah Kotla"/>
    <n v="0"/>
    <x v="5"/>
    <x v="10"/>
    <x v="10"/>
    <s v="bat"/>
    <x v="4"/>
    <s v="wickets"/>
    <n v="4"/>
    <s v="N"/>
    <s v="NA"/>
    <s v="S Ravi"/>
    <s v="RJ Tucker"/>
  </r>
  <r>
    <n v="598072"/>
    <s v="Kolkata"/>
    <d v="2013-05-24T00:00:00"/>
    <s v="Harbhajan Singh"/>
    <s v="Eden Gardens"/>
    <n v="0"/>
    <x v="3"/>
    <x v="2"/>
    <x v="2"/>
    <s v="bat"/>
    <x v="7"/>
    <s v="wickets"/>
    <n v="4"/>
    <s v="N"/>
    <s v="NA"/>
    <s v="C Shamshuddin"/>
    <s v="SJA Taufel"/>
  </r>
  <r>
    <n v="598073"/>
    <s v="Kolkata"/>
    <d v="2013-05-26T00:00:00"/>
    <s v="KA Pollard"/>
    <s v="Eden Gardens"/>
    <n v="0"/>
    <x v="7"/>
    <x v="7"/>
    <x v="3"/>
    <s v="bat"/>
    <x v="7"/>
    <s v="runs"/>
    <n v="23"/>
    <s v="N"/>
    <s v="NA"/>
    <s v="HDPK Dharmasena"/>
    <s v="SJA Taufel"/>
  </r>
  <r>
    <n v="729279"/>
    <s v="Abu Dhabi"/>
    <d v="2014-04-16T00:00:00"/>
    <s v="JH Kallis"/>
    <s v="Sheikh Zayed Stadium"/>
    <n v="1"/>
    <x v="3"/>
    <x v="0"/>
    <x v="6"/>
    <s v="bat"/>
    <x v="0"/>
    <s v="runs"/>
    <n v="41"/>
    <s v="N"/>
    <s v="NA"/>
    <s v="M Erasmus"/>
    <s v="RK Illingworth"/>
  </r>
  <r>
    <n v="729281"/>
    <s v="Sharjah"/>
    <d v="2014-04-17T00:00:00"/>
    <s v="YS Chahal"/>
    <s v="Sharjah Cricket Stadium"/>
    <n v="1"/>
    <x v="2"/>
    <x v="3"/>
    <x v="0"/>
    <s v="field"/>
    <x v="3"/>
    <s v="wickets"/>
    <n v="8"/>
    <s v="N"/>
    <s v="NA"/>
    <s v="Aleem Dar"/>
    <s v="S Ravi"/>
  </r>
  <r>
    <n v="729283"/>
    <s v="Abu Dhabi"/>
    <d v="2014-04-18T00:00:00"/>
    <s v="GJ Maxwell"/>
    <s v="Sheikh Zayed Stadium"/>
    <n v="1"/>
    <x v="7"/>
    <x v="5"/>
    <x v="1"/>
    <s v="bat"/>
    <x v="5"/>
    <s v="wickets"/>
    <n v="6"/>
    <s v="N"/>
    <s v="NA"/>
    <s v="RK Illingworth"/>
    <s v="C Shamshuddin"/>
  </r>
  <r>
    <n v="729285"/>
    <s v="Abu Dhabi"/>
    <d v="2014-04-18T00:00:00"/>
    <s v="AM Rahane"/>
    <s v="Sheikh Zayed Stadium"/>
    <n v="1"/>
    <x v="10"/>
    <x v="2"/>
    <x v="2"/>
    <s v="field"/>
    <x v="4"/>
    <s v="wickets"/>
    <n v="4"/>
    <s v="N"/>
    <s v="NA"/>
    <s v="BF Bowden"/>
    <s v="RK Illingworth"/>
  </r>
  <r>
    <n v="729287"/>
    <s v="Dubai"/>
    <d v="2014-04-19T00:00:00"/>
    <s v="PA Patel"/>
    <s v="Dubai International Cricket Stadium"/>
    <n v="1"/>
    <x v="0"/>
    <x v="7"/>
    <x v="0"/>
    <s v="field"/>
    <x v="3"/>
    <s v="wickets"/>
    <n v="7"/>
    <s v="N"/>
    <s v="NA"/>
    <s v="Aleem Dar"/>
    <s v="AK Chaudhary"/>
  </r>
  <r>
    <n v="729289"/>
    <s v="Dubai"/>
    <d v="2014-04-19T00:00:00"/>
    <s v="JP Duminy"/>
    <s v="Dubai International Cricket Stadium"/>
    <n v="1"/>
    <x v="4"/>
    <x v="6"/>
    <x v="6"/>
    <s v="bat"/>
    <x v="2"/>
    <s v="wickets"/>
    <n v="4"/>
    <s v="N"/>
    <s v="NA"/>
    <s v="Aleem Dar"/>
    <s v="VA Kulkarni"/>
  </r>
  <r>
    <n v="729291"/>
    <s v="Sharjah"/>
    <d v="2014-04-20T00:00:00"/>
    <s v="GJ Maxwell"/>
    <s v="Sharjah Cricket Stadium"/>
    <n v="1"/>
    <x v="5"/>
    <x v="5"/>
    <x v="5"/>
    <s v="field"/>
    <x v="5"/>
    <s v="wickets"/>
    <n v="7"/>
    <s v="N"/>
    <s v="NA"/>
    <s v="BF Bowden"/>
    <s v="M Erasmus"/>
  </r>
  <r>
    <n v="729293"/>
    <s v="Abu Dhabi"/>
    <d v="2014-04-21T00:00:00"/>
    <s v="SK Raina"/>
    <s v="Sheikh Zayed Stadium"/>
    <n v="1"/>
    <x v="7"/>
    <x v="6"/>
    <x v="1"/>
    <s v="bat"/>
    <x v="1"/>
    <s v="runs"/>
    <n v="93"/>
    <s v="N"/>
    <s v="NA"/>
    <s v="RK Illingworth"/>
    <s v="C Shamshuddin"/>
  </r>
  <r>
    <n v="729295"/>
    <s v="Sharjah"/>
    <d v="2014-04-22T00:00:00"/>
    <s v="GJ Maxwell"/>
    <s v="Sharjah Cricket Stadium"/>
    <n v="1"/>
    <x v="1"/>
    <x v="10"/>
    <x v="10"/>
    <s v="field"/>
    <x v="5"/>
    <s v="runs"/>
    <n v="72"/>
    <s v="N"/>
    <s v="NA"/>
    <s v="M Erasmus"/>
    <s v="S Ravi"/>
  </r>
  <r>
    <n v="729297"/>
    <s v="Dubai"/>
    <d v="2014-04-23T00:00:00"/>
    <s v="RA Jadeja"/>
    <s v="Dubai International Cricket Stadium"/>
    <n v="1"/>
    <x v="5"/>
    <x v="1"/>
    <x v="2"/>
    <s v="field"/>
    <x v="1"/>
    <s v="runs"/>
    <n v="7"/>
    <s v="N"/>
    <s v="NA"/>
    <s v="HDPK Dharmasena"/>
    <s v="RK Illingworth"/>
  </r>
  <r>
    <n v="729299"/>
    <s v="Sharjah"/>
    <d v="2014-04-24T00:00:00"/>
    <s v="CA Lynn"/>
    <s v="Sharjah Cricket Stadium"/>
    <n v="1"/>
    <x v="0"/>
    <x v="0"/>
    <x v="0"/>
    <s v="field"/>
    <x v="0"/>
    <s v="runs"/>
    <n v="2"/>
    <s v="N"/>
    <s v="NA"/>
    <s v="Aleem Dar"/>
    <s v="VA Kulkarni"/>
  </r>
  <r>
    <n v="729301"/>
    <s v="Dubai"/>
    <d v="2014-04-25T00:00:00"/>
    <s v="AJ Finch"/>
    <s v="Dubai International Cricket Stadium"/>
    <n v="1"/>
    <x v="10"/>
    <x v="6"/>
    <x v="10"/>
    <s v="bat"/>
    <x v="11"/>
    <s v="runs"/>
    <n v="4"/>
    <s v="N"/>
    <s v="NA"/>
    <s v="M Erasmus"/>
    <s v="S Ravi"/>
  </r>
  <r>
    <n v="729303"/>
    <s v="Dubai"/>
    <d v="2014-04-25T00:00:00"/>
    <s v="MM Sharma"/>
    <s v="Dubai International Cricket Stadium"/>
    <n v="1"/>
    <x v="7"/>
    <x v="7"/>
    <x v="3"/>
    <s v="bat"/>
    <x v="1"/>
    <s v="wickets"/>
    <n v="7"/>
    <s v="N"/>
    <s v="NA"/>
    <s v="BF Bowden"/>
    <s v="M Erasmus"/>
  </r>
  <r>
    <n v="729305"/>
    <s v="Abu Dhabi"/>
    <d v="2014-04-26T00:00:00"/>
    <s v="PV Tambe"/>
    <s v="Sheikh Zayed Stadium"/>
    <n v="1"/>
    <x v="5"/>
    <x v="3"/>
    <x v="2"/>
    <s v="field"/>
    <x v="4"/>
    <s v="wickets"/>
    <n v="6"/>
    <s v="N"/>
    <s v="NA"/>
    <s v="HDPK Dharmasena"/>
    <s v="C Shamshuddin"/>
  </r>
  <r>
    <n v="729307"/>
    <s v="Abu Dhabi"/>
    <d v="2014-04-26T00:00:00"/>
    <s v="Sandeep Sharma"/>
    <s v="Sheikh Zayed Stadium"/>
    <n v="1"/>
    <x v="4"/>
    <x v="5"/>
    <x v="6"/>
    <s v="field"/>
    <x v="5"/>
    <s v="runs"/>
    <n v="23"/>
    <s v="N"/>
    <s v="NA"/>
    <s v="HDPK Dharmasena"/>
    <s v="RK Illingworth"/>
  </r>
  <r>
    <n v="729309"/>
    <s v="Sharjah"/>
    <d v="2014-04-27T00:00:00"/>
    <s v="M Vijay"/>
    <s v="Sharjah Cricket Stadium"/>
    <n v="1"/>
    <x v="2"/>
    <x v="7"/>
    <x v="3"/>
    <s v="bat"/>
    <x v="2"/>
    <s v="wickets"/>
    <n v="6"/>
    <s v="N"/>
    <s v="NA"/>
    <s v="Aleem Dar"/>
    <s v="VA Kulkarni"/>
  </r>
  <r>
    <n v="729311"/>
    <s v="Sharjah"/>
    <d v="2014-04-27T00:00:00"/>
    <s v="DR Smith"/>
    <s v="Sharjah Cricket Stadium"/>
    <n v="1"/>
    <x v="10"/>
    <x v="1"/>
    <x v="10"/>
    <s v="bat"/>
    <x v="1"/>
    <s v="wickets"/>
    <n v="5"/>
    <s v="N"/>
    <s v="NA"/>
    <s v="AK Chaudhary"/>
    <s v="VA Kulkarni"/>
  </r>
  <r>
    <n v="729313"/>
    <s v="Dubai"/>
    <d v="2014-04-28T00:00:00"/>
    <s v="Sandeep Sharma"/>
    <s v="Dubai International Cricket Stadium"/>
    <n v="1"/>
    <x v="1"/>
    <x v="3"/>
    <x v="5"/>
    <s v="field"/>
    <x v="5"/>
    <s v="wickets"/>
    <n v="5"/>
    <s v="N"/>
    <s v="NA"/>
    <s v="BF Bowden"/>
    <s v="S Ravi"/>
  </r>
  <r>
    <n v="729315"/>
    <s v="Abu Dhabi"/>
    <d v="2014-04-29T00:00:00"/>
    <s v="JP Faulkner"/>
    <s v="Sheikh Zayed Stadium"/>
    <n v="1"/>
    <x v="4"/>
    <x v="2"/>
    <x v="2"/>
    <s v="bat"/>
    <x v="4"/>
    <s v="tie"/>
    <s v="NA"/>
    <s v="Y"/>
    <s v="NA"/>
    <s v="Aleem Dar"/>
    <s v="AK Chaudhary"/>
  </r>
  <r>
    <n v="729317"/>
    <s v="Dubai"/>
    <d v="2014-04-30T00:00:00"/>
    <s v="B Kumar"/>
    <s v="Dubai International Cricket Stadium"/>
    <n v="1"/>
    <x v="3"/>
    <x v="10"/>
    <x v="3"/>
    <s v="field"/>
    <x v="11"/>
    <s v="runs"/>
    <n v="15"/>
    <s v="N"/>
    <s v="NA"/>
    <s v="HDPK Dharmasena"/>
    <s v="M Erasmus"/>
  </r>
  <r>
    <n v="733971"/>
    <s v="Ranchi"/>
    <d v="2014-05-02T00:00:00"/>
    <s v="RA Jadeja"/>
    <s v="JSCA International Stadium Complex"/>
    <n v="0"/>
    <x v="7"/>
    <x v="0"/>
    <x v="1"/>
    <s v="bat"/>
    <x v="1"/>
    <s v="runs"/>
    <n v="34"/>
    <s v="N"/>
    <s v="NA"/>
    <s v="AK Chaudhary"/>
    <s v="NJ Llong"/>
  </r>
  <r>
    <n v="733973"/>
    <s v="Mumbai"/>
    <d v="2014-05-03T00:00:00"/>
    <s v="CJ Anderson"/>
    <s v="Wankhede Stadium"/>
    <n v="0"/>
    <x v="3"/>
    <x v="5"/>
    <x v="5"/>
    <s v="bat"/>
    <x v="7"/>
    <s v="wickets"/>
    <n v="5"/>
    <s v="N"/>
    <s v="NA"/>
    <s v="BNJ Oxenford"/>
    <s v="C Shamshuddin"/>
  </r>
  <r>
    <n v="733975"/>
    <s v="Delhi"/>
    <d v="2014-05-03T00:00:00"/>
    <s v="KK Nair"/>
    <s v="Feroz Shah Kotla"/>
    <n v="0"/>
    <x v="2"/>
    <x v="2"/>
    <x v="2"/>
    <s v="field"/>
    <x v="4"/>
    <s v="wickets"/>
    <n v="7"/>
    <s v="N"/>
    <s v="NA"/>
    <s v="SS Hazare"/>
    <s v="S Ravi"/>
  </r>
  <r>
    <n v="733977"/>
    <s v="Bengaluru"/>
    <d v="2014-05-04T00:00:00"/>
    <s v="AB de Villiers"/>
    <s v="M Chinnaswamy Stadium"/>
    <n v="0"/>
    <x v="0"/>
    <x v="10"/>
    <x v="0"/>
    <s v="field"/>
    <x v="3"/>
    <s v="wickets"/>
    <n v="4"/>
    <s v="N"/>
    <s v="NA"/>
    <s v="HDPK Dharmasena"/>
    <s v="VA Kulkarni"/>
  </r>
  <r>
    <n v="733979"/>
    <s v="Ahmedabad"/>
    <d v="2014-05-05T00:00:00"/>
    <s v="PV Tambe"/>
    <s v="Sardar Patel Stadium, Motera"/>
    <n v="0"/>
    <x v="5"/>
    <x v="0"/>
    <x v="6"/>
    <s v="field"/>
    <x v="4"/>
    <s v="runs"/>
    <n v="10"/>
    <s v="N"/>
    <s v="NA"/>
    <s v="NJ Llong"/>
    <s v="CK Nandan"/>
  </r>
  <r>
    <n v="733981"/>
    <s v="Delhi"/>
    <d v="2014-05-05T00:00:00"/>
    <s v="DR Smith"/>
    <s v="Feroz Shah Kotla"/>
    <n v="0"/>
    <x v="2"/>
    <x v="1"/>
    <x v="1"/>
    <s v="field"/>
    <x v="1"/>
    <s v="wickets"/>
    <n v="8"/>
    <s v="N"/>
    <s v="NA"/>
    <s v="RM Deshpande"/>
    <s v="BNJ Oxenford"/>
  </r>
  <r>
    <n v="733983"/>
    <s v="Mumbai"/>
    <d v="2014-05-06T00:00:00"/>
    <s v="RG Sharma"/>
    <s v="Wankhede Stadium"/>
    <n v="0"/>
    <x v="3"/>
    <x v="3"/>
    <x v="0"/>
    <s v="field"/>
    <x v="7"/>
    <s v="runs"/>
    <n v="19"/>
    <s v="N"/>
    <s v="NA"/>
    <s v="S Ravi"/>
    <s v="K Srinath"/>
  </r>
  <r>
    <n v="733985"/>
    <s v="Delhi"/>
    <d v="2014-05-07T00:00:00"/>
    <s v="G Gambhir"/>
    <s v="Feroz Shah Kotla"/>
    <n v="0"/>
    <x v="2"/>
    <x v="0"/>
    <x v="7"/>
    <s v="bat"/>
    <x v="0"/>
    <s v="wickets"/>
    <n v="8"/>
    <s v="N"/>
    <s v="NA"/>
    <s v="BNJ Oxenford"/>
    <s v="C Shamshuddin"/>
  </r>
  <r>
    <n v="733987"/>
    <s v="Cuttack"/>
    <d v="2014-05-07T00:00:00"/>
    <s v="GJ Maxwell"/>
    <s v="Barabati Stadium"/>
    <n v="0"/>
    <x v="1"/>
    <x v="1"/>
    <x v="1"/>
    <s v="field"/>
    <x v="5"/>
    <s v="runs"/>
    <n v="44"/>
    <s v="N"/>
    <s v="NA"/>
    <s v="HDPK Dharmasena"/>
    <s v="PG Pathak"/>
  </r>
  <r>
    <n v="733989"/>
    <s v="Ahmedabad"/>
    <d v="2014-05-08T00:00:00"/>
    <s v="B Kumar"/>
    <s v="Sardar Patel Stadium, Motera"/>
    <n v="0"/>
    <x v="5"/>
    <x v="10"/>
    <x v="2"/>
    <s v="field"/>
    <x v="11"/>
    <s v="runs"/>
    <n v="32"/>
    <s v="N"/>
    <s v="NA"/>
    <s v="AK Chaudhary"/>
    <s v="NJ Llong"/>
  </r>
  <r>
    <n v="733991"/>
    <s v="Bengaluru"/>
    <d v="2014-05-09T00:00:00"/>
    <s v="Sandeep Sharma"/>
    <s v="M Chinnaswamy Stadium"/>
    <n v="0"/>
    <x v="0"/>
    <x v="5"/>
    <x v="0"/>
    <s v="field"/>
    <x v="5"/>
    <s v="runs"/>
    <n v="32"/>
    <s v="N"/>
    <s v="NA"/>
    <s v="S Ravi"/>
    <s v="K Srinath"/>
  </r>
  <r>
    <n v="733993"/>
    <s v="Delhi"/>
    <d v="2014-05-10T00:00:00"/>
    <s v="DW Steyn"/>
    <s v="Feroz Shah Kotla"/>
    <n v="0"/>
    <x v="2"/>
    <x v="10"/>
    <x v="10"/>
    <s v="field"/>
    <x v="11"/>
    <s v="wickets"/>
    <n v="8"/>
    <s v="N"/>
    <s v="D/L"/>
    <s v="RM Deshpande"/>
    <s v="BNJ Oxenford"/>
  </r>
  <r>
    <n v="733995"/>
    <s v="Mumbai"/>
    <d v="2014-05-10T00:00:00"/>
    <s v="DR Smith"/>
    <s v="Wankhede Stadium"/>
    <n v="0"/>
    <x v="3"/>
    <x v="1"/>
    <x v="1"/>
    <s v="field"/>
    <x v="1"/>
    <s v="wickets"/>
    <n v="4"/>
    <s v="N"/>
    <s v="NA"/>
    <s v="HDPK Dharmasena"/>
    <s v="VA Kulkarni"/>
  </r>
  <r>
    <n v="733997"/>
    <s v="Cuttack"/>
    <d v="2014-05-11T00:00:00"/>
    <s v="G Gambhir"/>
    <s v="Barabati Stadium"/>
    <n v="0"/>
    <x v="1"/>
    <x v="0"/>
    <x v="6"/>
    <s v="field"/>
    <x v="0"/>
    <s v="wickets"/>
    <n v="9"/>
    <s v="N"/>
    <s v="NA"/>
    <s v="NJ Llong"/>
    <s v="CK Nandan"/>
  </r>
  <r>
    <n v="733999"/>
    <s v="Bengaluru"/>
    <d v="2014-05-11T00:00:00"/>
    <s v="JP Faulkner"/>
    <s v="M Chinnaswamy Stadium"/>
    <n v="0"/>
    <x v="0"/>
    <x v="2"/>
    <x v="0"/>
    <s v="bat"/>
    <x v="4"/>
    <s v="wickets"/>
    <n v="5"/>
    <s v="N"/>
    <s v="NA"/>
    <s v="S Ravi"/>
    <s v="RJ Tucker"/>
  </r>
  <r>
    <n v="734001"/>
    <s v="Hyderabad"/>
    <d v="2014-05-12T00:00:00"/>
    <s v="AT Rayudu"/>
    <s v="Rajiv Gandhi International Stadium, Uppal"/>
    <n v="0"/>
    <x v="10"/>
    <x v="7"/>
    <x v="10"/>
    <s v="bat"/>
    <x v="7"/>
    <s v="wickets"/>
    <n v="7"/>
    <s v="N"/>
    <s v="NA"/>
    <s v="HDPK Dharmasena"/>
    <s v="VA Kulkarni"/>
  </r>
  <r>
    <n v="734003"/>
    <s v="Ranchi"/>
    <d v="2014-05-13T00:00:00"/>
    <s v="RA Jadeja"/>
    <s v="JSCA International Stadium Complex"/>
    <n v="0"/>
    <x v="7"/>
    <x v="2"/>
    <x v="2"/>
    <s v="bat"/>
    <x v="1"/>
    <s v="wickets"/>
    <n v="5"/>
    <s v="N"/>
    <s v="NA"/>
    <s v="BNJ Oxenford"/>
    <s v="C Shamshuddin"/>
  </r>
  <r>
    <n v="734005"/>
    <s v="Bengaluru"/>
    <d v="2014-05-13T00:00:00"/>
    <s v="Yuvraj Singh"/>
    <s v="M Chinnaswamy Stadium"/>
    <n v="0"/>
    <x v="0"/>
    <x v="6"/>
    <x v="7"/>
    <s v="field"/>
    <x v="3"/>
    <s v="runs"/>
    <n v="16"/>
    <s v="N"/>
    <s v="NA"/>
    <s v="K Srinath"/>
    <s v="RJ Tucker"/>
  </r>
  <r>
    <n v="734007"/>
    <s v="Hyderabad"/>
    <d v="2014-05-14T00:00:00"/>
    <s v="WP Saha"/>
    <s v="Rajiv Gandhi International Stadium, Uppal"/>
    <n v="0"/>
    <x v="10"/>
    <x v="5"/>
    <x v="5"/>
    <s v="field"/>
    <x v="5"/>
    <s v="wickets"/>
    <n v="6"/>
    <s v="N"/>
    <s v="NA"/>
    <s v="VA Kulkarni"/>
    <s v="PG Pathak"/>
  </r>
  <r>
    <n v="734009"/>
    <s v="Cuttack"/>
    <d v="2014-05-14T00:00:00"/>
    <s v="RV Uthappa"/>
    <s v="Barabati Stadium"/>
    <n v="0"/>
    <x v="4"/>
    <x v="7"/>
    <x v="6"/>
    <s v="field"/>
    <x v="0"/>
    <s v="wickets"/>
    <n v="6"/>
    <s v="N"/>
    <s v="NA"/>
    <s v="AK Chaudhary"/>
    <s v="NJ Llong"/>
  </r>
  <r>
    <n v="734011"/>
    <s v="Ahmedabad"/>
    <d v="2014-05-15T00:00:00"/>
    <s v="AM Rahane"/>
    <s v="Sardar Patel Stadium, Motera"/>
    <n v="0"/>
    <x v="5"/>
    <x v="6"/>
    <x v="7"/>
    <s v="field"/>
    <x v="4"/>
    <s v="runs"/>
    <n v="62"/>
    <s v="N"/>
    <s v="NA"/>
    <s v="S Ravi"/>
    <s v="RJ Tucker"/>
  </r>
  <r>
    <n v="734013"/>
    <s v="Ranchi"/>
    <d v="2014-05-18T00:00:00"/>
    <s v="AB de Villiers"/>
    <s v="JSCA International Stadium Complex"/>
    <n v="0"/>
    <x v="7"/>
    <x v="3"/>
    <x v="1"/>
    <s v="bat"/>
    <x v="3"/>
    <s v="wickets"/>
    <n v="5"/>
    <s v="N"/>
    <s v="NA"/>
    <s v="BNJ Oxenford"/>
    <s v="C Shamshuddin"/>
  </r>
  <r>
    <n v="734015"/>
    <s v="Hyderabad"/>
    <d v="2014-05-18T00:00:00"/>
    <s v="UT Yadav"/>
    <s v="Rajiv Gandhi International Stadium, Uppal"/>
    <n v="0"/>
    <x v="10"/>
    <x v="0"/>
    <x v="10"/>
    <s v="bat"/>
    <x v="0"/>
    <s v="wickets"/>
    <n v="7"/>
    <s v="N"/>
    <s v="NA"/>
    <s v="NJ Llong"/>
    <s v="CK Nandan"/>
  </r>
  <r>
    <n v="734017"/>
    <s v="Ahmedabad"/>
    <d v="2014-05-19T00:00:00"/>
    <s v="MEK Hussey"/>
    <s v="Sardar Patel Stadium, Motera"/>
    <n v="0"/>
    <x v="5"/>
    <x v="7"/>
    <x v="3"/>
    <s v="bat"/>
    <x v="7"/>
    <s v="runs"/>
    <n v="25"/>
    <s v="N"/>
    <s v="NA"/>
    <s v="S Ravi"/>
    <s v="RJ Tucker"/>
  </r>
  <r>
    <n v="734019"/>
    <s v="Delhi"/>
    <d v="2014-05-19T00:00:00"/>
    <s v="AR Patel"/>
    <s v="Feroz Shah Kotla"/>
    <n v="0"/>
    <x v="2"/>
    <x v="5"/>
    <x v="5"/>
    <s v="field"/>
    <x v="5"/>
    <s v="wickets"/>
    <n v="4"/>
    <s v="N"/>
    <s v="NA"/>
    <s v="HDPK Dharmasena"/>
    <s v="PG Pathak"/>
  </r>
  <r>
    <n v="734021"/>
    <s v="Hyderabad"/>
    <d v="2014-05-20T00:00:00"/>
    <s v="DA Warner"/>
    <s v="Rajiv Gandhi International Stadium, Uppal"/>
    <n v="0"/>
    <x v="10"/>
    <x v="3"/>
    <x v="0"/>
    <s v="bat"/>
    <x v="11"/>
    <s v="wickets"/>
    <n v="7"/>
    <s v="N"/>
    <s v="NA"/>
    <s v="AK Chaudhary"/>
    <s v="NJ Llong"/>
  </r>
  <r>
    <n v="734023"/>
    <s v="Kolkata"/>
    <d v="2014-05-20T00:00:00"/>
    <s v="RV Uthappa"/>
    <s v="Eden Gardens"/>
    <n v="0"/>
    <x v="4"/>
    <x v="1"/>
    <x v="6"/>
    <s v="field"/>
    <x v="0"/>
    <s v="wickets"/>
    <n v="8"/>
    <s v="N"/>
    <s v="NA"/>
    <s v="RM Deshpande"/>
    <s v="C Shamshuddin"/>
  </r>
  <r>
    <n v="734025"/>
    <s v="Chandigarh"/>
    <d v="2014-05-21T00:00:00"/>
    <s v="LMP Simmons"/>
    <s v="Punjab Cricket Association Stadium, Mohali"/>
    <n v="0"/>
    <x v="1"/>
    <x v="7"/>
    <x v="3"/>
    <s v="field"/>
    <x v="7"/>
    <s v="wickets"/>
    <n v="7"/>
    <s v="N"/>
    <s v="NA"/>
    <s v="HDPK Dharmasena"/>
    <s v="VA Kulkarni"/>
  </r>
  <r>
    <n v="734027"/>
    <s v="Kolkata"/>
    <d v="2014-05-22T00:00:00"/>
    <s v="RV Uthappa"/>
    <s v="Eden Gardens"/>
    <n v="0"/>
    <x v="4"/>
    <x v="3"/>
    <x v="0"/>
    <s v="field"/>
    <x v="0"/>
    <s v="runs"/>
    <n v="30"/>
    <s v="N"/>
    <s v="NA"/>
    <s v="AK Chaudhary"/>
    <s v="CK Nandan"/>
  </r>
  <r>
    <n v="734029"/>
    <s v="Ranchi"/>
    <d v="2014-05-22T00:00:00"/>
    <s v="DA Warner"/>
    <s v="JSCA International Stadium Complex"/>
    <n v="0"/>
    <x v="7"/>
    <x v="10"/>
    <x v="10"/>
    <s v="field"/>
    <x v="11"/>
    <s v="wickets"/>
    <n v="6"/>
    <s v="N"/>
    <s v="NA"/>
    <s v="BNJ Oxenford"/>
    <s v="C Shamshuddin"/>
  </r>
  <r>
    <n v="734031"/>
    <s v="Mumbai"/>
    <d v="2014-05-23T00:00:00"/>
    <s v="MEK Hussey"/>
    <s v="Wankhede Stadium"/>
    <n v="0"/>
    <x v="3"/>
    <x v="6"/>
    <x v="7"/>
    <s v="field"/>
    <x v="7"/>
    <s v="runs"/>
    <n v="15"/>
    <s v="N"/>
    <s v="NA"/>
    <s v="S Ravi"/>
    <s v="RJ Tucker"/>
  </r>
  <r>
    <n v="734033"/>
    <s v="Chandigarh"/>
    <d v="2014-05-23T00:00:00"/>
    <s v="SE Marsh"/>
    <s v="Punjab Cricket Association Stadium, Mohali"/>
    <n v="0"/>
    <x v="1"/>
    <x v="2"/>
    <x v="2"/>
    <s v="field"/>
    <x v="5"/>
    <s v="runs"/>
    <n v="16"/>
    <s v="N"/>
    <s v="NA"/>
    <s v="HDPK Dharmasena"/>
    <s v="PG Pathak"/>
  </r>
  <r>
    <n v="734035"/>
    <s v="Bengaluru"/>
    <d v="2014-05-24T00:00:00"/>
    <s v="MS Dhoni"/>
    <s v="M Chinnaswamy Stadium"/>
    <n v="0"/>
    <x v="0"/>
    <x v="1"/>
    <x v="1"/>
    <s v="field"/>
    <x v="1"/>
    <s v="wickets"/>
    <n v="8"/>
    <s v="N"/>
    <s v="NA"/>
    <s v="AK Chaudhary"/>
    <s v="NJ Llong"/>
  </r>
  <r>
    <n v="734037"/>
    <s v="Kolkata"/>
    <d v="2014-05-24T00:00:00"/>
    <s v="YK Pathan"/>
    <s v="Eden Gardens"/>
    <n v="0"/>
    <x v="4"/>
    <x v="10"/>
    <x v="6"/>
    <s v="field"/>
    <x v="0"/>
    <s v="wickets"/>
    <n v="4"/>
    <s v="N"/>
    <s v="NA"/>
    <s v="RM Deshpande"/>
    <s v="BNJ Oxenford"/>
  </r>
  <r>
    <n v="734039"/>
    <s v="Chandigarh"/>
    <d v="2014-05-25T00:00:00"/>
    <s v="M Vohra"/>
    <s v="Punjab Cricket Association Stadium, Mohali"/>
    <n v="0"/>
    <x v="1"/>
    <x v="6"/>
    <x v="5"/>
    <s v="field"/>
    <x v="5"/>
    <s v="wickets"/>
    <n v="7"/>
    <s v="N"/>
    <s v="NA"/>
    <s v="HDPK Dharmasena"/>
    <s v="VA Kulkarni"/>
  </r>
  <r>
    <n v="734041"/>
    <s v="Mumbai"/>
    <d v="2014-05-25T00:00:00"/>
    <s v="CJ Anderson"/>
    <s v="Wankhede Stadium"/>
    <n v="0"/>
    <x v="3"/>
    <x v="2"/>
    <x v="3"/>
    <s v="field"/>
    <x v="7"/>
    <s v="wickets"/>
    <n v="5"/>
    <s v="N"/>
    <s v="NA"/>
    <s v="K Srinath"/>
    <s v="RJ Tucker"/>
  </r>
  <r>
    <n v="734043"/>
    <s v="Kolkata"/>
    <d v="2014-05-27T00:00:00"/>
    <s v="UT Yadav"/>
    <s v="Eden Gardens"/>
    <n v="0"/>
    <x v="1"/>
    <x v="0"/>
    <x v="5"/>
    <s v="field"/>
    <x v="0"/>
    <s v="runs"/>
    <n v="28"/>
    <s v="N"/>
    <s v="NA"/>
    <s v="NJ Llong"/>
    <s v="S Ravi"/>
  </r>
  <r>
    <n v="734045"/>
    <s v="Mumbai"/>
    <d v="2014-05-28T00:00:00"/>
    <s v="SK Raina"/>
    <s v="Brabourne Stadium"/>
    <n v="0"/>
    <x v="7"/>
    <x v="7"/>
    <x v="1"/>
    <s v="field"/>
    <x v="1"/>
    <s v="wickets"/>
    <n v="7"/>
    <s v="N"/>
    <s v="NA"/>
    <s v="VA Kulkarni"/>
    <s v="BNJ Oxenford"/>
  </r>
  <r>
    <n v="734047"/>
    <s v="Mumbai"/>
    <d v="2014-05-30T00:00:00"/>
    <s v="V Sehwag"/>
    <s v="Wankhede Stadium"/>
    <n v="0"/>
    <x v="7"/>
    <x v="5"/>
    <x v="1"/>
    <s v="field"/>
    <x v="5"/>
    <s v="runs"/>
    <n v="24"/>
    <s v="N"/>
    <s v="NA"/>
    <s v="HDPK Dharmasena"/>
    <s v="RJ Tucker"/>
  </r>
  <r>
    <n v="734049"/>
    <s v="Bengaluru"/>
    <d v="2014-06-01T00:00:00"/>
    <s v="MK Pandey"/>
    <s v="M Chinnaswamy Stadium"/>
    <n v="0"/>
    <x v="4"/>
    <x v="5"/>
    <x v="6"/>
    <s v="field"/>
    <x v="0"/>
    <s v="wickets"/>
    <n v="3"/>
    <s v="N"/>
    <s v="NA"/>
    <s v="HDPK Dharmasena"/>
    <s v="BNJ Oxenford"/>
  </r>
  <r>
    <n v="829705"/>
    <s v="Kolkata"/>
    <d v="2015-04-08T00:00:00"/>
    <s v="M Morkel"/>
    <s v="Eden Gardens"/>
    <n v="0"/>
    <x v="4"/>
    <x v="7"/>
    <x v="6"/>
    <s v="field"/>
    <x v="0"/>
    <s v="wickets"/>
    <n v="7"/>
    <s v="N"/>
    <s v="NA"/>
    <s v="S Ravi"/>
    <s v="C Shamshuddin"/>
  </r>
  <r>
    <n v="829707"/>
    <s v="Chennai"/>
    <d v="2015-04-09T00:00:00"/>
    <s v="A Nehra"/>
    <s v="MA Chidambaram Stadium, Chepauk"/>
    <n v="0"/>
    <x v="7"/>
    <x v="6"/>
    <x v="7"/>
    <s v="field"/>
    <x v="1"/>
    <s v="runs"/>
    <n v="1"/>
    <s v="N"/>
    <s v="NA"/>
    <s v="RK Illingworth"/>
    <s v="VA Kulkarni"/>
  </r>
  <r>
    <n v="829709"/>
    <s v="Pune"/>
    <d v="2015-04-10T00:00:00"/>
    <s v="JP Faulkner"/>
    <s v="Maharashtra Cricket Association Stadium"/>
    <n v="0"/>
    <x v="1"/>
    <x v="2"/>
    <x v="5"/>
    <s v="field"/>
    <x v="4"/>
    <s v="runs"/>
    <n v="26"/>
    <s v="N"/>
    <s v="NA"/>
    <s v="SD Fry"/>
    <s v="CB Gaffaney"/>
  </r>
  <r>
    <n v="829711"/>
    <s v="Chennai"/>
    <d v="2015-04-11T00:00:00"/>
    <s v="BB McCullum"/>
    <s v="MA Chidambaram Stadium, Chepauk"/>
    <n v="0"/>
    <x v="7"/>
    <x v="10"/>
    <x v="1"/>
    <s v="bat"/>
    <x v="1"/>
    <s v="runs"/>
    <n v="45"/>
    <s v="N"/>
    <s v="NA"/>
    <s v="RK Illingworth"/>
    <s v="VA Kulkarni"/>
  </r>
  <r>
    <n v="829713"/>
    <s v="Kolkata"/>
    <d v="2015-04-11T00:00:00"/>
    <s v="CH Gayle"/>
    <s v="Eden Gardens"/>
    <n v="0"/>
    <x v="4"/>
    <x v="3"/>
    <x v="0"/>
    <s v="field"/>
    <x v="3"/>
    <s v="wickets"/>
    <n v="3"/>
    <s v="N"/>
    <s v="NA"/>
    <s v="S Ravi"/>
    <s v="C Shamshuddin"/>
  </r>
  <r>
    <n v="829715"/>
    <s v="Delhi"/>
    <d v="2015-04-12T00:00:00"/>
    <s v="DJ Hooda"/>
    <s v="Feroz Shah Kotla"/>
    <n v="0"/>
    <x v="2"/>
    <x v="2"/>
    <x v="2"/>
    <s v="field"/>
    <x v="4"/>
    <s v="wickets"/>
    <n v="3"/>
    <s v="N"/>
    <s v="NA"/>
    <s v="SD Fry"/>
    <s v="CB Gaffaney"/>
  </r>
  <r>
    <n v="829717"/>
    <s v="Mumbai"/>
    <d v="2015-04-12T00:00:00"/>
    <s v="GJ Bailey"/>
    <s v="Wankhede Stadium"/>
    <n v="0"/>
    <x v="3"/>
    <x v="5"/>
    <x v="3"/>
    <s v="field"/>
    <x v="5"/>
    <s v="runs"/>
    <n v="18"/>
    <s v="N"/>
    <s v="NA"/>
    <s v="AK Chaudhary"/>
    <s v="K Srinivasan"/>
  </r>
  <r>
    <n v="829719"/>
    <s v="Bengaluru"/>
    <d v="2015-04-13T00:00:00"/>
    <s v="DA Warner"/>
    <s v="M Chinnaswamy Stadium"/>
    <n v="0"/>
    <x v="0"/>
    <x v="10"/>
    <x v="10"/>
    <s v="field"/>
    <x v="11"/>
    <s v="wickets"/>
    <n v="8"/>
    <s v="N"/>
    <s v="NA"/>
    <s v="RM Deshpande"/>
    <s v="RK Illingworth"/>
  </r>
  <r>
    <n v="829721"/>
    <s v="Ahmedabad"/>
    <d v="2015-04-14T00:00:00"/>
    <s v="SPD Smith"/>
    <s v="Sardar Patel Stadium, Motera"/>
    <n v="0"/>
    <x v="5"/>
    <x v="7"/>
    <x v="3"/>
    <s v="bat"/>
    <x v="4"/>
    <s v="wickets"/>
    <n v="7"/>
    <s v="N"/>
    <s v="NA"/>
    <s v="AK Chaudhary"/>
    <s v="SD Fry"/>
  </r>
  <r>
    <n v="829723"/>
    <s v="Kolkata"/>
    <d v="2015-04-30T00:00:00"/>
    <s v="AD Russell"/>
    <s v="Eden Gardens"/>
    <n v="0"/>
    <x v="4"/>
    <x v="1"/>
    <x v="6"/>
    <s v="field"/>
    <x v="0"/>
    <s v="wickets"/>
    <n v="7"/>
    <s v="N"/>
    <s v="NA"/>
    <s v="AK Chaudhary"/>
    <s v="M Erasmus"/>
  </r>
  <r>
    <n v="829725"/>
    <s v="Pune"/>
    <d v="2015-04-15T00:00:00"/>
    <s v="MA Agarwal"/>
    <s v="Maharashtra Cricket Association Stadium"/>
    <n v="0"/>
    <x v="1"/>
    <x v="6"/>
    <x v="5"/>
    <s v="bat"/>
    <x v="2"/>
    <s v="wickets"/>
    <n v="5"/>
    <s v="N"/>
    <s v="NA"/>
    <s v="CB Gaffaney"/>
    <s v="K Srinath"/>
  </r>
  <r>
    <n v="829727"/>
    <s v="Visakhapatnam"/>
    <d v="2015-04-16T00:00:00"/>
    <s v="AM Rahane"/>
    <s v="Dr. Y.S. Rajasekhara Reddy ACA-VDCA Cricket Stadium"/>
    <n v="0"/>
    <x v="10"/>
    <x v="2"/>
    <x v="2"/>
    <s v="field"/>
    <x v="4"/>
    <s v="wickets"/>
    <n v="6"/>
    <s v="N"/>
    <s v="NA"/>
    <s v="PG Pathak"/>
    <s v="S Ravi"/>
  </r>
  <r>
    <n v="829729"/>
    <s v="Mumbai"/>
    <d v="2015-04-17T00:00:00"/>
    <s v="A Nehra"/>
    <s v="Wankhede Stadium"/>
    <n v="0"/>
    <x v="3"/>
    <x v="1"/>
    <x v="3"/>
    <s v="bat"/>
    <x v="1"/>
    <s v="wickets"/>
    <n v="6"/>
    <s v="N"/>
    <s v="NA"/>
    <s v="AK Chaudhary"/>
    <s v="M Erasmus"/>
  </r>
  <r>
    <n v="829731"/>
    <s v="Visakhapatnam"/>
    <d v="2015-04-18T00:00:00"/>
    <s v="JP Duminy"/>
    <s v="Dr. Y.S. Rajasekhara Reddy ACA-VDCA Cricket Stadium"/>
    <n v="0"/>
    <x v="10"/>
    <x v="6"/>
    <x v="7"/>
    <s v="bat"/>
    <x v="2"/>
    <s v="runs"/>
    <n v="4"/>
    <s v="N"/>
    <s v="NA"/>
    <s v="PG Pathak"/>
    <s v="S Ravi"/>
  </r>
  <r>
    <n v="829733"/>
    <s v="Pune"/>
    <d v="2015-04-18T00:00:00"/>
    <s v="AD Russell"/>
    <s v="Maharashtra Cricket Association Stadium"/>
    <n v="0"/>
    <x v="1"/>
    <x v="0"/>
    <x v="6"/>
    <s v="field"/>
    <x v="0"/>
    <s v="wickets"/>
    <n v="4"/>
    <s v="N"/>
    <s v="NA"/>
    <s v="SD Fry"/>
    <s v="CK Nandan"/>
  </r>
  <r>
    <n v="829735"/>
    <s v="Ahmedabad"/>
    <d v="2015-04-19T00:00:00"/>
    <s v="AM Rahane"/>
    <s v="Sardar Patel Stadium, Motera"/>
    <n v="0"/>
    <x v="5"/>
    <x v="1"/>
    <x v="1"/>
    <s v="bat"/>
    <x v="4"/>
    <s v="wickets"/>
    <n v="8"/>
    <s v="N"/>
    <s v="NA"/>
    <s v="AK Chaudhary"/>
    <s v="M Erasmus"/>
  </r>
  <r>
    <n v="829737"/>
    <s v="Bengaluru"/>
    <d v="2015-04-19T00:00:00"/>
    <s v="Harbhajan Singh"/>
    <s v="M Chinnaswamy Stadium"/>
    <n v="0"/>
    <x v="0"/>
    <x v="7"/>
    <x v="0"/>
    <s v="field"/>
    <x v="7"/>
    <s v="runs"/>
    <n v="18"/>
    <s v="N"/>
    <s v="NA"/>
    <s v="RK Illingworth"/>
    <s v="VA Kulkarni"/>
  </r>
  <r>
    <n v="829739"/>
    <s v="Delhi"/>
    <d v="2015-04-20T00:00:00"/>
    <s v="UT Yadav"/>
    <s v="Feroz Shah Kotla"/>
    <n v="0"/>
    <x v="2"/>
    <x v="0"/>
    <x v="6"/>
    <s v="field"/>
    <x v="0"/>
    <s v="wickets"/>
    <n v="6"/>
    <s v="N"/>
    <s v="NA"/>
    <s v="SD Fry"/>
    <s v="CB Gaffaney"/>
  </r>
  <r>
    <n v="829741"/>
    <s v="Ahmedabad"/>
    <d v="2015-04-21T00:00:00"/>
    <s v="SE Marsh"/>
    <s v="Sardar Patel Stadium, Motera"/>
    <n v="0"/>
    <x v="5"/>
    <x v="5"/>
    <x v="5"/>
    <s v="field"/>
    <x v="5"/>
    <s v="tie"/>
    <s v="NA"/>
    <s v="Y"/>
    <s v="NA"/>
    <s v="M Erasmus"/>
    <s v="S Ravi"/>
  </r>
  <r>
    <n v="829743"/>
    <s v="Visakhapatnam"/>
    <d v="2015-04-22T00:00:00"/>
    <s v="DA Warner"/>
    <s v="Dr. Y.S. Rajasekhara Reddy ACA-VDCA Cricket Stadium"/>
    <n v="0"/>
    <x v="10"/>
    <x v="0"/>
    <x v="6"/>
    <s v="field"/>
    <x v="11"/>
    <s v="runs"/>
    <n v="16"/>
    <s v="N"/>
    <s v="D/L"/>
    <s v="RK Illingworth"/>
    <s v="VA Kulkarni"/>
  </r>
  <r>
    <n v="829745"/>
    <s v="Bengaluru"/>
    <d v="2015-04-22T00:00:00"/>
    <s v="SK Raina"/>
    <s v="M Chinnaswamy Stadium"/>
    <n v="0"/>
    <x v="0"/>
    <x v="1"/>
    <x v="0"/>
    <s v="field"/>
    <x v="1"/>
    <s v="runs"/>
    <n v="27"/>
    <s v="N"/>
    <s v="NA"/>
    <s v="JD Cloete"/>
    <s v="C Shamshuddin"/>
  </r>
  <r>
    <n v="829747"/>
    <s v="Delhi"/>
    <d v="2015-04-23T00:00:00"/>
    <s v="SS Iyer"/>
    <s v="Feroz Shah Kotla"/>
    <n v="0"/>
    <x v="2"/>
    <x v="7"/>
    <x v="3"/>
    <s v="field"/>
    <x v="2"/>
    <s v="runs"/>
    <n v="37"/>
    <s v="N"/>
    <s v="NA"/>
    <s v="SD Fry"/>
    <s v="CK Nandan"/>
  </r>
  <r>
    <n v="829749"/>
    <s v="Ahmedabad"/>
    <d v="2015-04-24T00:00:00"/>
    <s v="MA Starc"/>
    <s v="Sardar Patel Stadium, Motera"/>
    <n v="0"/>
    <x v="5"/>
    <x v="3"/>
    <x v="0"/>
    <s v="field"/>
    <x v="3"/>
    <s v="wickets"/>
    <n v="9"/>
    <s v="N"/>
    <s v="NA"/>
    <s v="M Erasmus"/>
    <s v="S Ravi"/>
  </r>
  <r>
    <n v="829751"/>
    <s v="Mumbai"/>
    <d v="2015-04-25T00:00:00"/>
    <s v="SL Malinga"/>
    <s v="Wankhede Stadium"/>
    <n v="0"/>
    <x v="3"/>
    <x v="10"/>
    <x v="3"/>
    <s v="bat"/>
    <x v="7"/>
    <s v="runs"/>
    <n v="20"/>
    <s v="N"/>
    <s v="NA"/>
    <s v="HDPK Dharmasena"/>
    <s v="CB Gaffaney"/>
  </r>
  <r>
    <n v="829753"/>
    <s v="Chennai"/>
    <d v="2015-04-25T00:00:00"/>
    <s v="BB McCullum"/>
    <s v="MA Chidambaram Stadium, Chepauk"/>
    <n v="0"/>
    <x v="7"/>
    <x v="5"/>
    <x v="1"/>
    <s v="bat"/>
    <x v="1"/>
    <s v="runs"/>
    <n v="97"/>
    <s v="N"/>
    <s v="NA"/>
    <s v="JD Cloete"/>
    <s v="C Shamshuddin"/>
  </r>
  <r>
    <n v="829757"/>
    <s v="Delhi"/>
    <d v="2015-04-26T00:00:00"/>
    <s v="VR Aaron"/>
    <s v="Feroz Shah Kotla"/>
    <n v="0"/>
    <x v="2"/>
    <x v="3"/>
    <x v="0"/>
    <s v="field"/>
    <x v="3"/>
    <s v="wickets"/>
    <n v="10"/>
    <s v="N"/>
    <s v="NA"/>
    <s v="M Erasmus"/>
    <s v="S Ravi"/>
  </r>
  <r>
    <n v="829759"/>
    <s v="Chandigarh"/>
    <d v="2015-04-27T00:00:00"/>
    <s v="TA Boult"/>
    <s v="Punjab Cricket Association Stadium, Mohali"/>
    <n v="0"/>
    <x v="1"/>
    <x v="10"/>
    <x v="5"/>
    <s v="field"/>
    <x v="11"/>
    <s v="runs"/>
    <n v="20"/>
    <s v="N"/>
    <s v="NA"/>
    <s v="HDPK Dharmasena"/>
    <s v="CB Gaffaney"/>
  </r>
  <r>
    <n v="829761"/>
    <s v="Kolkata"/>
    <d v="2015-05-07T00:00:00"/>
    <s v="PP Chawla"/>
    <s v="Eden Gardens"/>
    <n v="0"/>
    <x v="4"/>
    <x v="6"/>
    <x v="6"/>
    <s v="bat"/>
    <x v="0"/>
    <s v="runs"/>
    <n v="13"/>
    <s v="N"/>
    <s v="NA"/>
    <s v="AK Chaudhary"/>
    <s v="M Erasmus"/>
  </r>
  <r>
    <n v="829763"/>
    <s v="Bengaluru"/>
    <d v="2015-04-29T00:00:00"/>
    <s v="NA"/>
    <s v="M Chinnaswamy Stadium"/>
    <n v="0"/>
    <x v="0"/>
    <x v="2"/>
    <x v="2"/>
    <s v="field"/>
    <x v="10"/>
    <s v="NA"/>
    <s v="NA"/>
    <s v="NA"/>
    <s v="NA"/>
    <s v="JD Cloete"/>
    <s v="PG Pathak"/>
  </r>
  <r>
    <n v="829765"/>
    <s v="Chennai"/>
    <d v="2015-04-28T00:00:00"/>
    <s v="DJ Bravo"/>
    <s v="MA Chidambaram Stadium, Chepauk"/>
    <n v="0"/>
    <x v="7"/>
    <x v="0"/>
    <x v="6"/>
    <s v="field"/>
    <x v="1"/>
    <s v="runs"/>
    <n v="2"/>
    <s v="N"/>
    <s v="NA"/>
    <s v="RM Deshpande"/>
    <s v="VA Kulkarni"/>
  </r>
  <r>
    <n v="829767"/>
    <s v="Delhi"/>
    <d v="2015-05-01T00:00:00"/>
    <s v="NM Coulter-Nile"/>
    <s v="Feroz Shah Kotla"/>
    <n v="0"/>
    <x v="2"/>
    <x v="5"/>
    <x v="7"/>
    <s v="field"/>
    <x v="2"/>
    <s v="wickets"/>
    <n v="9"/>
    <s v="N"/>
    <s v="NA"/>
    <s v="RK Illingworth"/>
    <s v="S Ravi"/>
  </r>
  <r>
    <n v="829769"/>
    <s v="Mumbai"/>
    <d v="2015-05-01T00:00:00"/>
    <s v="AT Rayudu"/>
    <s v="Wankhede Stadium"/>
    <n v="0"/>
    <x v="3"/>
    <x v="2"/>
    <x v="2"/>
    <s v="field"/>
    <x v="7"/>
    <s v="runs"/>
    <n v="8"/>
    <s v="N"/>
    <s v="NA"/>
    <s v="HDPK Dharmasena"/>
    <s v="CK Nandan"/>
  </r>
  <r>
    <n v="829771"/>
    <s v="Bengaluru"/>
    <d v="2015-05-02T00:00:00"/>
    <s v="Mandeep Singh"/>
    <s v="M Chinnaswamy Stadium"/>
    <n v="0"/>
    <x v="0"/>
    <x v="0"/>
    <x v="0"/>
    <s v="field"/>
    <x v="3"/>
    <s v="wickets"/>
    <n v="7"/>
    <s v="N"/>
    <s v="NA"/>
    <s v="JD Cloete"/>
    <s v="PG Pathak"/>
  </r>
  <r>
    <n v="829773"/>
    <s v="Hyderabad"/>
    <d v="2015-05-02T00:00:00"/>
    <s v="DA Warner"/>
    <s v="Rajiv Gandhi International Stadium, Uppal"/>
    <n v="0"/>
    <x v="10"/>
    <x v="1"/>
    <x v="1"/>
    <s v="field"/>
    <x v="11"/>
    <s v="runs"/>
    <n v="22"/>
    <s v="N"/>
    <s v="NA"/>
    <s v="AK Chaudhary"/>
    <s v="K Srinivasan"/>
  </r>
  <r>
    <n v="829775"/>
    <s v="Chandigarh"/>
    <d v="2015-05-03T00:00:00"/>
    <s v="LMP Simmons"/>
    <s v="Punjab Cricket Association Stadium, Mohali"/>
    <n v="0"/>
    <x v="1"/>
    <x v="7"/>
    <x v="3"/>
    <s v="bat"/>
    <x v="7"/>
    <s v="runs"/>
    <n v="23"/>
    <s v="N"/>
    <s v="NA"/>
    <s v="RK Illingworth"/>
    <s v="VA Kulkarni"/>
  </r>
  <r>
    <n v="829777"/>
    <s v="Mumbai"/>
    <d v="2015-05-03T00:00:00"/>
    <s v="AM Rahane"/>
    <s v="Brabourne Stadium"/>
    <n v="0"/>
    <x v="5"/>
    <x v="6"/>
    <x v="7"/>
    <s v="field"/>
    <x v="4"/>
    <s v="runs"/>
    <n v="14"/>
    <s v="N"/>
    <s v="NA"/>
    <s v="HDPK Dharmasena"/>
    <s v="CB Gaffaney"/>
  </r>
  <r>
    <n v="829779"/>
    <s v="Chennai"/>
    <d v="2015-05-04T00:00:00"/>
    <s v="SK Raina"/>
    <s v="MA Chidambaram Stadium, Chepauk"/>
    <n v="0"/>
    <x v="7"/>
    <x v="3"/>
    <x v="1"/>
    <s v="bat"/>
    <x v="1"/>
    <s v="runs"/>
    <n v="24"/>
    <s v="N"/>
    <s v="NA"/>
    <s v="C Shamshuddin"/>
    <s v="K Srinath"/>
  </r>
  <r>
    <n v="829781"/>
    <s v="Kolkata"/>
    <d v="2015-05-04T00:00:00"/>
    <s v="UT Yadav"/>
    <s v="Eden Gardens"/>
    <n v="0"/>
    <x v="4"/>
    <x v="10"/>
    <x v="10"/>
    <s v="field"/>
    <x v="0"/>
    <s v="runs"/>
    <n v="35"/>
    <s v="N"/>
    <s v="NA"/>
    <s v="AK Chaudhary"/>
    <s v="M Erasmus"/>
  </r>
  <r>
    <n v="829783"/>
    <s v="Mumbai"/>
    <d v="2015-05-05T00:00:00"/>
    <s v="Harbhajan Singh"/>
    <s v="Wankhede Stadium"/>
    <n v="0"/>
    <x v="3"/>
    <x v="6"/>
    <x v="7"/>
    <s v="bat"/>
    <x v="7"/>
    <s v="wickets"/>
    <n v="5"/>
    <s v="N"/>
    <s v="NA"/>
    <s v="HDPK Dharmasena"/>
    <s v="CB Gaffaney"/>
  </r>
  <r>
    <n v="829785"/>
    <s v="Bengaluru"/>
    <d v="2015-05-06T00:00:00"/>
    <s v="CH Gayle"/>
    <s v="M Chinnaswamy Stadium"/>
    <n v="0"/>
    <x v="0"/>
    <x v="5"/>
    <x v="5"/>
    <s v="field"/>
    <x v="3"/>
    <s v="runs"/>
    <n v="138"/>
    <s v="N"/>
    <s v="NA"/>
    <s v="RK Illingworth"/>
    <s v="VA Kulkarni"/>
  </r>
  <r>
    <n v="829787"/>
    <s v="Mumbai"/>
    <d v="2015-05-07T00:00:00"/>
    <s v="EJG Morgan"/>
    <s v="Brabourne Stadium"/>
    <n v="0"/>
    <x v="5"/>
    <x v="10"/>
    <x v="2"/>
    <s v="field"/>
    <x v="11"/>
    <s v="runs"/>
    <n v="7"/>
    <s v="N"/>
    <s v="NA"/>
    <s v="JD Cloete"/>
    <s v="C Shamshuddin"/>
  </r>
  <r>
    <n v="829789"/>
    <s v="Chennai"/>
    <d v="2015-05-08T00:00:00"/>
    <s v="HH Pandya"/>
    <s v="MA Chidambaram Stadium, Chepauk"/>
    <n v="0"/>
    <x v="7"/>
    <x v="7"/>
    <x v="1"/>
    <s v="bat"/>
    <x v="7"/>
    <s v="wickets"/>
    <n v="6"/>
    <s v="N"/>
    <s v="NA"/>
    <s v="CB Gaffaney"/>
    <s v="CK Nandan"/>
  </r>
  <r>
    <n v="829791"/>
    <s v="Kolkata"/>
    <d v="2015-05-09T00:00:00"/>
    <s v="AD Russell"/>
    <s v="Eden Gardens"/>
    <n v="0"/>
    <x v="4"/>
    <x v="5"/>
    <x v="5"/>
    <s v="bat"/>
    <x v="0"/>
    <s v="wickets"/>
    <n v="1"/>
    <s v="N"/>
    <s v="NA"/>
    <s v="AK Chaudhary"/>
    <s v="HDPK Dharmasena"/>
  </r>
  <r>
    <n v="829793"/>
    <s v="Raipur"/>
    <d v="2015-05-09T00:00:00"/>
    <s v="MC Henriques"/>
    <s v="Shaheed Veer Narayan Singh International Stadium"/>
    <n v="0"/>
    <x v="2"/>
    <x v="10"/>
    <x v="10"/>
    <s v="bat"/>
    <x v="11"/>
    <s v="runs"/>
    <n v="6"/>
    <s v="N"/>
    <s v="NA"/>
    <s v="VA Kulkarni"/>
    <s v="S Ravi"/>
  </r>
  <r>
    <n v="829795"/>
    <s v="Mumbai"/>
    <d v="2015-05-10T00:00:00"/>
    <s v="AB de Villiers"/>
    <s v="Wankhede Stadium"/>
    <n v="0"/>
    <x v="3"/>
    <x v="3"/>
    <x v="0"/>
    <s v="bat"/>
    <x v="3"/>
    <s v="runs"/>
    <n v="39"/>
    <s v="N"/>
    <s v="NA"/>
    <s v="JD Cloete"/>
    <s v="C Shamshuddin"/>
  </r>
  <r>
    <n v="829797"/>
    <s v="Chennai"/>
    <d v="2015-05-10T00:00:00"/>
    <s v="RA Jadeja"/>
    <s v="MA Chidambaram Stadium, Chepauk"/>
    <n v="0"/>
    <x v="7"/>
    <x v="2"/>
    <x v="1"/>
    <s v="bat"/>
    <x v="1"/>
    <s v="runs"/>
    <n v="12"/>
    <s v="N"/>
    <s v="NA"/>
    <s v="M Erasmus"/>
    <s v="CK Nandan"/>
  </r>
  <r>
    <n v="829799"/>
    <s v="Hyderabad"/>
    <d v="2015-05-11T00:00:00"/>
    <s v="DA Warner"/>
    <s v="Rajiv Gandhi International Stadium, Uppal"/>
    <n v="0"/>
    <x v="10"/>
    <x v="5"/>
    <x v="10"/>
    <s v="bat"/>
    <x v="11"/>
    <s v="runs"/>
    <n v="5"/>
    <s v="N"/>
    <s v="NA"/>
    <s v="AK Chaudhary"/>
    <s v="HDPK Dharmasena"/>
  </r>
  <r>
    <n v="829801"/>
    <s v="Raipur"/>
    <d v="2015-05-12T00:00:00"/>
    <s v="Z Khan"/>
    <s v="Shaheed Veer Narayan Singh International Stadium"/>
    <n v="0"/>
    <x v="2"/>
    <x v="1"/>
    <x v="1"/>
    <s v="bat"/>
    <x v="2"/>
    <s v="wickets"/>
    <n v="6"/>
    <s v="N"/>
    <s v="NA"/>
    <s v="RK Illingworth"/>
    <s v="VA Kulkarni"/>
  </r>
  <r>
    <n v="829803"/>
    <s v="Chandigarh"/>
    <d v="2015-05-13T00:00:00"/>
    <s v="AR Patel"/>
    <s v="Punjab Cricket Association Stadium, Mohali"/>
    <n v="0"/>
    <x v="1"/>
    <x v="3"/>
    <x v="0"/>
    <s v="field"/>
    <x v="5"/>
    <s v="runs"/>
    <n v="22"/>
    <s v="N"/>
    <s v="NA"/>
    <s v="JD Cloete"/>
    <s v="C Shamshuddin"/>
  </r>
  <r>
    <n v="829805"/>
    <s v="Mumbai"/>
    <d v="2015-05-14T00:00:00"/>
    <s v="HH Pandya"/>
    <s v="Wankhede Stadium"/>
    <n v="0"/>
    <x v="3"/>
    <x v="0"/>
    <x v="6"/>
    <s v="field"/>
    <x v="7"/>
    <s v="runs"/>
    <n v="5"/>
    <s v="N"/>
    <s v="NA"/>
    <s v="RK Illingworth"/>
    <s v="VA Kulkarni"/>
  </r>
  <r>
    <n v="829807"/>
    <s v="Hyderabad"/>
    <d v="2015-05-15T00:00:00"/>
    <s v="V Kohli"/>
    <s v="Rajiv Gandhi International Stadium, Uppal"/>
    <n v="0"/>
    <x v="10"/>
    <x v="3"/>
    <x v="10"/>
    <s v="bat"/>
    <x v="3"/>
    <s v="wickets"/>
    <n v="6"/>
    <s v="N"/>
    <s v="D/L"/>
    <s v="AK Chaudhary"/>
    <s v="HDPK Dharmasena"/>
  </r>
  <r>
    <n v="829809"/>
    <s v="Chandigarh"/>
    <d v="2015-05-16T00:00:00"/>
    <s v="P Negi"/>
    <s v="Punjab Cricket Association Stadium, Mohali"/>
    <n v="0"/>
    <x v="1"/>
    <x v="1"/>
    <x v="5"/>
    <s v="bat"/>
    <x v="1"/>
    <s v="wickets"/>
    <n v="7"/>
    <s v="N"/>
    <s v="NA"/>
    <s v="CK Nandan"/>
    <s v="C Shamshuddin"/>
  </r>
  <r>
    <n v="829811"/>
    <s v="Mumbai"/>
    <d v="2015-05-16T00:00:00"/>
    <s v="SR Watson"/>
    <s v="Brabourne Stadium"/>
    <n v="0"/>
    <x v="5"/>
    <x v="0"/>
    <x v="2"/>
    <s v="bat"/>
    <x v="4"/>
    <s v="runs"/>
    <n v="9"/>
    <s v="N"/>
    <s v="NA"/>
    <s v="RM Deshpande"/>
    <s v="RK Illingworth"/>
  </r>
  <r>
    <n v="829813"/>
    <s v="Bengaluru"/>
    <d v="2015-05-17T00:00:00"/>
    <s v="NA"/>
    <s v="M Chinnaswamy Stadium"/>
    <n v="0"/>
    <x v="0"/>
    <x v="6"/>
    <x v="0"/>
    <s v="field"/>
    <x v="10"/>
    <s v="NA"/>
    <s v="NA"/>
    <s v="NA"/>
    <s v="NA"/>
    <s v="HDPK Dharmasena"/>
    <s v="K Srinivasan"/>
  </r>
  <r>
    <n v="829815"/>
    <s v="Hyderabad"/>
    <d v="2015-05-17T00:00:00"/>
    <s v="MJ McClenaghan"/>
    <s v="Rajiv Gandhi International Stadium, Uppal"/>
    <n v="0"/>
    <x v="10"/>
    <x v="7"/>
    <x v="10"/>
    <s v="bat"/>
    <x v="7"/>
    <s v="wickets"/>
    <n v="9"/>
    <s v="N"/>
    <s v="NA"/>
    <s v="CB Gaffaney"/>
    <s v="K Srinath"/>
  </r>
  <r>
    <n v="829817"/>
    <s v="Mumbai"/>
    <d v="2015-05-19T00:00:00"/>
    <s v="KA Pollard"/>
    <s v="Wankhede Stadium"/>
    <n v="0"/>
    <x v="7"/>
    <x v="7"/>
    <x v="3"/>
    <s v="bat"/>
    <x v="7"/>
    <s v="runs"/>
    <n v="25"/>
    <s v="N"/>
    <s v="NA"/>
    <s v="HDPK Dharmasena"/>
    <s v="RK Illingworth"/>
  </r>
  <r>
    <n v="829819"/>
    <s v="Pune"/>
    <d v="2015-05-20T00:00:00"/>
    <s v="AB de Villiers"/>
    <s v="Maharashtra Cricket Association Stadium"/>
    <n v="0"/>
    <x v="0"/>
    <x v="2"/>
    <x v="0"/>
    <s v="bat"/>
    <x v="3"/>
    <s v="runs"/>
    <n v="71"/>
    <s v="N"/>
    <s v="NA"/>
    <s v="AK Chaudhary"/>
    <s v="C Shamshuddin"/>
  </r>
  <r>
    <n v="829821"/>
    <s v="Ranchi"/>
    <d v="2015-05-22T00:00:00"/>
    <s v="A Nehra"/>
    <s v="JSCA International Stadium Complex"/>
    <n v="0"/>
    <x v="7"/>
    <x v="3"/>
    <x v="1"/>
    <s v="field"/>
    <x v="1"/>
    <s v="wickets"/>
    <n v="3"/>
    <s v="N"/>
    <s v="NA"/>
    <s v="AK Chaudhary"/>
    <s v="CB Gaffaney"/>
  </r>
  <r>
    <n v="829823"/>
    <s v="Kolkata"/>
    <d v="2015-05-24T00:00:00"/>
    <s v="RG Sharma"/>
    <s v="Eden Gardens"/>
    <n v="0"/>
    <x v="3"/>
    <x v="1"/>
    <x v="1"/>
    <s v="field"/>
    <x v="7"/>
    <s v="runs"/>
    <n v="41"/>
    <s v="N"/>
    <s v="NA"/>
    <s v="HDPK Dharmasena"/>
    <s v="RK Illingworth"/>
  </r>
  <r>
    <n v="980901"/>
    <s v="Mumbai"/>
    <d v="2016-04-09T00:00:00"/>
    <s v="AM Rahane"/>
    <s v="Wankhede Stadium"/>
    <n v="0"/>
    <x v="3"/>
    <x v="11"/>
    <x v="3"/>
    <s v="bat"/>
    <x v="12"/>
    <s v="wickets"/>
    <n v="9"/>
    <s v="N"/>
    <s v="NA"/>
    <s v="HDPK Dharmasena"/>
    <s v="CK Nandan"/>
  </r>
  <r>
    <n v="980903"/>
    <s v="Kolkata"/>
    <d v="2016-04-10T00:00:00"/>
    <s v="AD Russell"/>
    <s v="Eden Gardens"/>
    <n v="0"/>
    <x v="4"/>
    <x v="6"/>
    <x v="6"/>
    <s v="field"/>
    <x v="0"/>
    <s v="wickets"/>
    <n v="9"/>
    <s v="N"/>
    <s v="NA"/>
    <s v="S Ravi"/>
    <s v="C Shamshuddin"/>
  </r>
  <r>
    <n v="980905"/>
    <s v="Chandigarh"/>
    <d v="2016-04-11T00:00:00"/>
    <s v="AJ Finch"/>
    <s v="Punjab Cricket Association IS Bindra Stadium, Mohali"/>
    <n v="0"/>
    <x v="1"/>
    <x v="12"/>
    <x v="11"/>
    <s v="field"/>
    <x v="13"/>
    <s v="wickets"/>
    <n v="5"/>
    <s v="N"/>
    <s v="NA"/>
    <s v="AK Chaudhary"/>
    <s v="VA Kulkarni"/>
  </r>
  <r>
    <n v="980907"/>
    <s v="Bengaluru"/>
    <d v="2016-04-12T00:00:00"/>
    <s v="AB de Villiers"/>
    <s v="M Chinnaswamy Stadium"/>
    <n v="0"/>
    <x v="0"/>
    <x v="10"/>
    <x v="10"/>
    <s v="field"/>
    <x v="3"/>
    <s v="runs"/>
    <n v="45"/>
    <s v="N"/>
    <s v="NA"/>
    <s v="HDPK Dharmasena"/>
    <s v="VK Sharma"/>
  </r>
  <r>
    <n v="980909"/>
    <s v="Kolkata"/>
    <d v="2016-04-13T00:00:00"/>
    <s v="RG Sharma"/>
    <s v="Eden Gardens"/>
    <n v="0"/>
    <x v="4"/>
    <x v="7"/>
    <x v="3"/>
    <s v="field"/>
    <x v="7"/>
    <s v="wickets"/>
    <n v="6"/>
    <s v="N"/>
    <s v="NA"/>
    <s v="Nitin Menon"/>
    <s v="S Ravi"/>
  </r>
  <r>
    <n v="980911"/>
    <s v="Rajkot"/>
    <d v="2016-04-14T00:00:00"/>
    <s v="AJ Finch"/>
    <s v="Saurashtra Cricket Association Stadium"/>
    <n v="0"/>
    <x v="11"/>
    <x v="11"/>
    <x v="12"/>
    <s v="bat"/>
    <x v="13"/>
    <s v="wickets"/>
    <n v="7"/>
    <s v="N"/>
    <s v="NA"/>
    <s v="VA Kulkarni"/>
    <s v="CK Nandan"/>
  </r>
  <r>
    <n v="980913"/>
    <s v="Delhi"/>
    <d v="2016-04-15T00:00:00"/>
    <s v="A Mishra"/>
    <s v="Feroz Shah Kotla"/>
    <n v="0"/>
    <x v="2"/>
    <x v="5"/>
    <x v="7"/>
    <s v="field"/>
    <x v="2"/>
    <s v="wickets"/>
    <n v="8"/>
    <s v="N"/>
    <s v="NA"/>
    <s v="S Ravi"/>
    <s v="C Shamshuddin"/>
  </r>
  <r>
    <n v="980915"/>
    <s v="Hyderabad"/>
    <d v="2016-04-16T00:00:00"/>
    <s v="G Gambhir"/>
    <s v="Rajiv Gandhi International Stadium, Uppal"/>
    <n v="0"/>
    <x v="10"/>
    <x v="0"/>
    <x v="10"/>
    <s v="bat"/>
    <x v="0"/>
    <s v="wickets"/>
    <n v="8"/>
    <s v="N"/>
    <s v="NA"/>
    <s v="AK Chaudhary"/>
    <s v="CK Nandan"/>
  </r>
  <r>
    <n v="980917"/>
    <s v="Mumbai"/>
    <d v="2016-04-16T00:00:00"/>
    <s v="AJ Finch"/>
    <s v="Wankhede Stadium"/>
    <n v="0"/>
    <x v="3"/>
    <x v="12"/>
    <x v="11"/>
    <s v="field"/>
    <x v="13"/>
    <s v="wickets"/>
    <n v="3"/>
    <s v="N"/>
    <s v="NA"/>
    <s v="HDPK Dharmasena"/>
    <s v="VK Sharma"/>
  </r>
  <r>
    <n v="980919"/>
    <s v="Chandigarh"/>
    <d v="2016-04-17T00:00:00"/>
    <s v="M Vohra"/>
    <s v="Punjab Cricket Association IS Bindra Stadium, Mohali"/>
    <n v="0"/>
    <x v="1"/>
    <x v="11"/>
    <x v="12"/>
    <s v="bat"/>
    <x v="5"/>
    <s v="wickets"/>
    <n v="6"/>
    <s v="N"/>
    <s v="NA"/>
    <s v="S Ravi"/>
    <s v="C Shamshuddin"/>
  </r>
  <r>
    <n v="980921"/>
    <s v="Bengaluru"/>
    <d v="2016-04-17T00:00:00"/>
    <s v="Q de Kock"/>
    <s v="M Chinnaswamy Stadium"/>
    <n v="0"/>
    <x v="0"/>
    <x v="6"/>
    <x v="7"/>
    <s v="field"/>
    <x v="2"/>
    <s v="wickets"/>
    <n v="7"/>
    <s v="N"/>
    <s v="NA"/>
    <s v="VA Kulkarni"/>
    <s v="A Nand Kishore"/>
  </r>
  <r>
    <n v="980923"/>
    <s v="Hyderabad"/>
    <d v="2016-04-18T00:00:00"/>
    <s v="DA Warner"/>
    <s v="Rajiv Gandhi International Stadium, Uppal"/>
    <n v="0"/>
    <x v="10"/>
    <x v="7"/>
    <x v="10"/>
    <s v="field"/>
    <x v="11"/>
    <s v="wickets"/>
    <n v="7"/>
    <s v="N"/>
    <s v="NA"/>
    <s v="HDPK Dharmasena"/>
    <s v="VK Sharma"/>
  </r>
  <r>
    <n v="980925"/>
    <s v="Chandigarh"/>
    <d v="2016-04-19T00:00:00"/>
    <s v="RV Uthappa"/>
    <s v="Punjab Cricket Association IS Bindra Stadium, Mohali"/>
    <n v="0"/>
    <x v="1"/>
    <x v="0"/>
    <x v="6"/>
    <s v="field"/>
    <x v="0"/>
    <s v="wickets"/>
    <n v="6"/>
    <s v="N"/>
    <s v="NA"/>
    <s v="S Ravi"/>
    <s v="C Shamshuddin"/>
  </r>
  <r>
    <n v="980927"/>
    <s v="Mumbai"/>
    <d v="2016-04-20T00:00:00"/>
    <s v="RG Sharma"/>
    <s v="Wankhede Stadium"/>
    <n v="0"/>
    <x v="3"/>
    <x v="3"/>
    <x v="3"/>
    <s v="field"/>
    <x v="7"/>
    <s v="wickets"/>
    <n v="6"/>
    <s v="N"/>
    <s v="NA"/>
    <s v="AK Chaudhary"/>
    <s v="CK Nandan"/>
  </r>
  <r>
    <n v="980929"/>
    <s v="Rajkot"/>
    <d v="2016-04-21T00:00:00"/>
    <s v="B Kumar"/>
    <s v="Saurashtra Cricket Association Stadium"/>
    <n v="0"/>
    <x v="11"/>
    <x v="10"/>
    <x v="10"/>
    <s v="field"/>
    <x v="11"/>
    <s v="wickets"/>
    <n v="10"/>
    <s v="N"/>
    <s v="NA"/>
    <s v="K Bharatan"/>
    <s v="HDPK Dharmasena"/>
  </r>
  <r>
    <n v="980931"/>
    <s v="Pune"/>
    <d v="2016-04-22T00:00:00"/>
    <s v="AB de Villiers"/>
    <s v="Maharashtra Cricket Association Stadium"/>
    <n v="0"/>
    <x v="12"/>
    <x v="3"/>
    <x v="12"/>
    <s v="field"/>
    <x v="3"/>
    <s v="runs"/>
    <n v="13"/>
    <s v="N"/>
    <s v="NA"/>
    <s v="CB Gaffaney"/>
    <s v="VK Sharma"/>
  </r>
  <r>
    <n v="980933"/>
    <s v="Delhi"/>
    <d v="2016-04-23T00:00:00"/>
    <s v="SV Samson"/>
    <s v="Feroz Shah Kotla"/>
    <n v="0"/>
    <x v="2"/>
    <x v="7"/>
    <x v="3"/>
    <s v="field"/>
    <x v="2"/>
    <s v="runs"/>
    <n v="10"/>
    <s v="N"/>
    <s v="NA"/>
    <s v="S Ravi"/>
    <s v="C Shamshuddin"/>
  </r>
  <r>
    <n v="980935"/>
    <s v="Hyderabad"/>
    <d v="2016-04-23T00:00:00"/>
    <s v="Mustafizur Rahman"/>
    <s v="Rajiv Gandhi International Stadium, Uppal"/>
    <n v="0"/>
    <x v="10"/>
    <x v="5"/>
    <x v="10"/>
    <s v="field"/>
    <x v="11"/>
    <s v="wickets"/>
    <n v="5"/>
    <s v="N"/>
    <s v="NA"/>
    <s v="AK Chaudhary"/>
    <s v="CK Nandan"/>
  </r>
  <r>
    <n v="980937"/>
    <s v="Rajkot"/>
    <d v="2016-04-24T00:00:00"/>
    <s v="V Kohli"/>
    <s v="Saurashtra Cricket Association Stadium"/>
    <n v="0"/>
    <x v="11"/>
    <x v="3"/>
    <x v="0"/>
    <s v="bat"/>
    <x v="13"/>
    <s v="wickets"/>
    <n v="6"/>
    <s v="N"/>
    <s v="NA"/>
    <s v="K Bharatan"/>
    <s v="BNJ Oxenford"/>
  </r>
  <r>
    <n v="980939"/>
    <s v="Pune"/>
    <d v="2016-04-24T00:00:00"/>
    <s v="SA Yadav"/>
    <s v="Maharashtra Cricket Association Stadium"/>
    <n v="0"/>
    <x v="12"/>
    <x v="0"/>
    <x v="6"/>
    <s v="field"/>
    <x v="0"/>
    <s v="wickets"/>
    <n v="2"/>
    <s v="N"/>
    <s v="NA"/>
    <s v="CB Gaffaney"/>
    <s v="A Nand Kishore"/>
  </r>
  <r>
    <n v="980941"/>
    <s v="Chandigarh"/>
    <d v="2016-04-25T00:00:00"/>
    <s v="PA Patel"/>
    <s v="Punjab Cricket Association IS Bindra Stadium, Mohali"/>
    <n v="0"/>
    <x v="1"/>
    <x v="7"/>
    <x v="5"/>
    <s v="field"/>
    <x v="7"/>
    <s v="runs"/>
    <n v="25"/>
    <s v="N"/>
    <s v="NA"/>
    <s v="Nitin Menon"/>
    <s v="RJ Tucker"/>
  </r>
  <r>
    <n v="980943"/>
    <s v="Hyderabad"/>
    <d v="2016-04-26T00:00:00"/>
    <s v="AB Dinda"/>
    <s v="Rajiv Gandhi International Stadium, Uppal"/>
    <n v="0"/>
    <x v="10"/>
    <x v="11"/>
    <x v="12"/>
    <s v="field"/>
    <x v="12"/>
    <s v="runs"/>
    <n v="34"/>
    <s v="N"/>
    <s v="D/L"/>
    <s v="AY Dandekar"/>
    <s v="CK Nandan"/>
  </r>
  <r>
    <n v="980945"/>
    <s v="Delhi"/>
    <d v="2016-04-27T00:00:00"/>
    <s v="CH Morris"/>
    <s v="Feroz Shah Kotla"/>
    <n v="0"/>
    <x v="2"/>
    <x v="12"/>
    <x v="7"/>
    <s v="field"/>
    <x v="13"/>
    <s v="runs"/>
    <n v="1"/>
    <s v="N"/>
    <s v="NA"/>
    <s v="M Erasmus"/>
    <s v="S Ravi"/>
  </r>
  <r>
    <n v="980947"/>
    <s v="Mumbai"/>
    <d v="2016-04-28T00:00:00"/>
    <s v="RG Sharma"/>
    <s v="Wankhede Stadium"/>
    <n v="0"/>
    <x v="3"/>
    <x v="0"/>
    <x v="3"/>
    <s v="field"/>
    <x v="7"/>
    <s v="wickets"/>
    <n v="6"/>
    <s v="N"/>
    <s v="NA"/>
    <s v="Nitin Menon"/>
    <s v="RJ Tucker"/>
  </r>
  <r>
    <n v="980949"/>
    <s v="Pune"/>
    <d v="2016-04-29T00:00:00"/>
    <s v="DR Smith"/>
    <s v="Maharashtra Cricket Association Stadium"/>
    <n v="0"/>
    <x v="12"/>
    <x v="12"/>
    <x v="11"/>
    <s v="field"/>
    <x v="13"/>
    <s v="wickets"/>
    <n v="3"/>
    <s v="N"/>
    <s v="NA"/>
    <s v="CB Gaffaney"/>
    <s v="BNJ Oxenford"/>
  </r>
  <r>
    <n v="980951"/>
    <s v="Delhi"/>
    <d v="2016-04-30T00:00:00"/>
    <s v="CR Brathwaite"/>
    <s v="Feroz Shah Kotla"/>
    <n v="0"/>
    <x v="2"/>
    <x v="0"/>
    <x v="6"/>
    <s v="field"/>
    <x v="2"/>
    <s v="runs"/>
    <n v="27"/>
    <s v="N"/>
    <s v="NA"/>
    <s v="KN Ananthapadmanabhan"/>
    <s v="M Erasmus"/>
  </r>
  <r>
    <n v="980953"/>
    <s v="Hyderabad"/>
    <d v="2016-04-30T00:00:00"/>
    <s v="DA Warner"/>
    <s v="Rajiv Gandhi International Stadium, Uppal"/>
    <n v="0"/>
    <x v="10"/>
    <x v="3"/>
    <x v="0"/>
    <s v="field"/>
    <x v="11"/>
    <s v="runs"/>
    <n v="15"/>
    <s v="N"/>
    <s v="NA"/>
    <s v="AK Chaudhary"/>
    <s v="HDPK Dharmasena"/>
  </r>
  <r>
    <n v="980955"/>
    <s v="Rajkot"/>
    <d v="2016-05-01T00:00:00"/>
    <s v="AR Patel"/>
    <s v="Saurashtra Cricket Association Stadium"/>
    <n v="0"/>
    <x v="11"/>
    <x v="5"/>
    <x v="11"/>
    <s v="field"/>
    <x v="5"/>
    <s v="runs"/>
    <n v="23"/>
    <s v="N"/>
    <s v="NA"/>
    <s v="BNJ Oxenford"/>
    <s v="VK Sharma"/>
  </r>
  <r>
    <n v="980957"/>
    <s v="Pune"/>
    <d v="2016-05-01T00:00:00"/>
    <s v="RG Sharma"/>
    <s v="Maharashtra Cricket Association Stadium"/>
    <n v="0"/>
    <x v="12"/>
    <x v="7"/>
    <x v="3"/>
    <s v="field"/>
    <x v="7"/>
    <s v="wickets"/>
    <n v="8"/>
    <s v="N"/>
    <s v="NA"/>
    <s v="AY Dandekar"/>
    <s v="RJ Tucker"/>
  </r>
  <r>
    <n v="980959"/>
    <s v="Bengaluru"/>
    <d v="2016-05-02T00:00:00"/>
    <s v="AD Russell"/>
    <s v="M Chinnaswamy Stadium"/>
    <n v="0"/>
    <x v="0"/>
    <x v="0"/>
    <x v="6"/>
    <s v="field"/>
    <x v="0"/>
    <s v="wickets"/>
    <n v="5"/>
    <s v="N"/>
    <s v="NA"/>
    <s v="M Erasmus"/>
    <s v="S Ravi"/>
  </r>
  <r>
    <n v="980961"/>
    <s v="Rajkot"/>
    <d v="2016-05-03T00:00:00"/>
    <s v="RR Pant"/>
    <s v="Saurashtra Cricket Association Stadium"/>
    <n v="0"/>
    <x v="11"/>
    <x v="6"/>
    <x v="7"/>
    <s v="field"/>
    <x v="2"/>
    <s v="wickets"/>
    <n v="8"/>
    <s v="N"/>
    <s v="NA"/>
    <s v="CB Gaffaney"/>
    <s v="BNJ Oxenford"/>
  </r>
  <r>
    <n v="980963"/>
    <s v="Kolkata"/>
    <d v="2016-05-04T00:00:00"/>
    <s v="AD Russell"/>
    <s v="Eden Gardens"/>
    <n v="0"/>
    <x v="4"/>
    <x v="5"/>
    <x v="5"/>
    <s v="field"/>
    <x v="0"/>
    <s v="runs"/>
    <n v="7"/>
    <s v="N"/>
    <s v="NA"/>
    <s v="AK Chaudhary"/>
    <s v="HDPK Dharmasena"/>
  </r>
  <r>
    <n v="980965"/>
    <s v="Delhi"/>
    <d v="2016-05-05T00:00:00"/>
    <s v="AM Rahane"/>
    <s v="Feroz Shah Kotla"/>
    <n v="0"/>
    <x v="2"/>
    <x v="11"/>
    <x v="12"/>
    <s v="field"/>
    <x v="12"/>
    <s v="wickets"/>
    <n v="7"/>
    <s v="N"/>
    <s v="NA"/>
    <s v="C Shamshuddin"/>
    <s v="RJ Tucker"/>
  </r>
  <r>
    <n v="980967"/>
    <s v="Hyderabad"/>
    <d v="2016-05-06T00:00:00"/>
    <s v="B Kumar"/>
    <s v="Rajiv Gandhi International Stadium, Uppal"/>
    <n v="0"/>
    <x v="10"/>
    <x v="12"/>
    <x v="10"/>
    <s v="field"/>
    <x v="11"/>
    <s v="wickets"/>
    <n v="5"/>
    <s v="N"/>
    <s v="NA"/>
    <s v="M Erasmus"/>
    <s v="S Ravi"/>
  </r>
  <r>
    <n v="980969"/>
    <s v="Bengaluru"/>
    <d v="2016-05-07T00:00:00"/>
    <s v="V Kohli"/>
    <s v="M Chinnaswamy Stadium"/>
    <n v="0"/>
    <x v="0"/>
    <x v="11"/>
    <x v="0"/>
    <s v="field"/>
    <x v="3"/>
    <s v="wickets"/>
    <n v="7"/>
    <s v="N"/>
    <s v="NA"/>
    <s v="CB Gaffaney"/>
    <s v="BNJ Oxenford"/>
  </r>
  <r>
    <n v="980971"/>
    <s v="Chandigarh"/>
    <d v="2016-05-07T00:00:00"/>
    <s v="MP Stoinis"/>
    <s v="Punjab Cricket Association IS Bindra Stadium, Mohali"/>
    <n v="0"/>
    <x v="1"/>
    <x v="6"/>
    <x v="7"/>
    <s v="field"/>
    <x v="5"/>
    <s v="runs"/>
    <n v="9"/>
    <s v="N"/>
    <s v="NA"/>
    <s v="HDPK Dharmasena"/>
    <s v="CK Nandan"/>
  </r>
  <r>
    <n v="980973"/>
    <s v="Visakhapatnam"/>
    <d v="2016-05-08T00:00:00"/>
    <s v="A Nehra"/>
    <s v="Dr. Y.S. Rajasekhara Reddy ACA-VDCA Cricket Stadium"/>
    <n v="0"/>
    <x v="3"/>
    <x v="10"/>
    <x v="3"/>
    <s v="field"/>
    <x v="11"/>
    <s v="runs"/>
    <n v="85"/>
    <s v="N"/>
    <s v="NA"/>
    <s v="S Ravi"/>
    <s v="C Shamshuddin"/>
  </r>
  <r>
    <n v="980975"/>
    <s v="Kolkata"/>
    <d v="2016-05-08T00:00:00"/>
    <s v="P Kumar"/>
    <s v="Eden Gardens"/>
    <n v="0"/>
    <x v="4"/>
    <x v="12"/>
    <x v="11"/>
    <s v="field"/>
    <x v="13"/>
    <s v="wickets"/>
    <n v="5"/>
    <s v="N"/>
    <s v="NA"/>
    <s v="M Erasmus"/>
    <s v="RJ Tucker"/>
  </r>
  <r>
    <n v="980977"/>
    <s v="Chandigarh"/>
    <d v="2016-05-09T00:00:00"/>
    <s v="SR Watson"/>
    <s v="Punjab Cricket Association IS Bindra Stadium, Mohali"/>
    <n v="0"/>
    <x v="1"/>
    <x v="3"/>
    <x v="5"/>
    <s v="field"/>
    <x v="3"/>
    <s v="runs"/>
    <n v="1"/>
    <s v="N"/>
    <s v="NA"/>
    <s v="AK Chaudhary"/>
    <s v="HDPK Dharmasena"/>
  </r>
  <r>
    <n v="980979"/>
    <s v="Visakhapatnam"/>
    <d v="2016-05-10T00:00:00"/>
    <s v="A Zampa"/>
    <s v="Dr. Y.S. Rajasekhara Reddy ACA-VDCA Cricket Stadium"/>
    <n v="0"/>
    <x v="12"/>
    <x v="10"/>
    <x v="10"/>
    <s v="bat"/>
    <x v="11"/>
    <s v="runs"/>
    <n v="4"/>
    <s v="N"/>
    <s v="NA"/>
    <s v="CB Gaffaney"/>
    <s v="VK Sharma"/>
  </r>
  <r>
    <n v="980981"/>
    <s v="Bengaluru"/>
    <d v="2016-05-11T00:00:00"/>
    <s v="KH Pandya"/>
    <s v="M Chinnaswamy Stadium"/>
    <n v="0"/>
    <x v="0"/>
    <x v="7"/>
    <x v="3"/>
    <s v="field"/>
    <x v="7"/>
    <s v="wickets"/>
    <n v="6"/>
    <s v="N"/>
    <s v="NA"/>
    <s v="AY Dandekar"/>
    <s v="C Shamshuddin"/>
  </r>
  <r>
    <n v="980983"/>
    <s v="Hyderabad"/>
    <d v="2016-05-12T00:00:00"/>
    <s v="CH Morris"/>
    <s v="Rajiv Gandhi International Stadium, Uppal"/>
    <n v="0"/>
    <x v="10"/>
    <x v="6"/>
    <x v="7"/>
    <s v="field"/>
    <x v="2"/>
    <s v="wickets"/>
    <n v="7"/>
    <s v="N"/>
    <s v="NA"/>
    <s v="K Bharatan"/>
    <s v="M Erasmus"/>
  </r>
  <r>
    <n v="980985"/>
    <s v="Visakhapatnam"/>
    <d v="2016-05-13T00:00:00"/>
    <s v="MP Stoinis"/>
    <s v="Dr. Y.S. Rajasekhara Reddy ACA-VDCA Cricket Stadium"/>
    <n v="0"/>
    <x v="3"/>
    <x v="5"/>
    <x v="3"/>
    <s v="bat"/>
    <x v="5"/>
    <s v="wickets"/>
    <n v="7"/>
    <s v="N"/>
    <s v="NA"/>
    <s v="HDPK Dharmasena"/>
    <s v="CK Nandan"/>
  </r>
  <r>
    <n v="980987"/>
    <s v="Bengaluru"/>
    <d v="2016-05-14T00:00:00"/>
    <s v="AB de Villiers"/>
    <s v="M Chinnaswamy Stadium"/>
    <n v="0"/>
    <x v="0"/>
    <x v="12"/>
    <x v="11"/>
    <s v="field"/>
    <x v="3"/>
    <s v="runs"/>
    <n v="144"/>
    <s v="N"/>
    <s v="NA"/>
    <s v="AY Dandekar"/>
    <s v="VK Sharma"/>
  </r>
  <r>
    <n v="980989"/>
    <s v="Kolkata"/>
    <d v="2016-05-14T00:00:00"/>
    <s v="YK Pathan"/>
    <s v="Eden Gardens"/>
    <n v="0"/>
    <x v="4"/>
    <x v="11"/>
    <x v="12"/>
    <s v="bat"/>
    <x v="0"/>
    <s v="wickets"/>
    <n v="8"/>
    <s v="N"/>
    <s v="D/L"/>
    <s v="A Nand Kishore"/>
    <s v="BNJ Oxenford"/>
  </r>
  <r>
    <n v="980991"/>
    <s v="Chandigarh"/>
    <d v="2016-05-15T00:00:00"/>
    <s v="HM Amla"/>
    <s v="Punjab Cricket Association IS Bindra Stadium, Mohali"/>
    <n v="0"/>
    <x v="1"/>
    <x v="10"/>
    <x v="5"/>
    <s v="bat"/>
    <x v="11"/>
    <s v="wickets"/>
    <n v="7"/>
    <s v="N"/>
    <s v="NA"/>
    <s v="KN Ananthapadmanabhan"/>
    <s v="M Erasmus"/>
  </r>
  <r>
    <n v="980993"/>
    <s v="Visakhapatnam"/>
    <d v="2016-05-15T00:00:00"/>
    <s v="KH Pandya"/>
    <s v="Dr. Y.S. Rajasekhara Reddy ACA-VDCA Cricket Stadium"/>
    <n v="0"/>
    <x v="3"/>
    <x v="6"/>
    <x v="7"/>
    <s v="field"/>
    <x v="7"/>
    <s v="runs"/>
    <n v="80"/>
    <s v="N"/>
    <s v="NA"/>
    <s v="Nitin Menon"/>
    <s v="CK Nandan"/>
  </r>
  <r>
    <n v="980995"/>
    <s v="Kolkata"/>
    <d v="2016-05-16T00:00:00"/>
    <s v="V Kohli"/>
    <s v="Eden Gardens"/>
    <n v="0"/>
    <x v="4"/>
    <x v="3"/>
    <x v="0"/>
    <s v="field"/>
    <x v="3"/>
    <s v="wickets"/>
    <n v="9"/>
    <s v="N"/>
    <s v="NA"/>
    <s v="CB Gaffaney"/>
    <s v="A Nand Kishore"/>
  </r>
  <r>
    <n v="980997"/>
    <s v="Visakhapatnam"/>
    <d v="2016-05-17T00:00:00"/>
    <s v="AB Dinda"/>
    <s v="Dr. Y.S. Rajasekhara Reddy ACA-VDCA Cricket Stadium"/>
    <n v="0"/>
    <x v="12"/>
    <x v="6"/>
    <x v="12"/>
    <s v="field"/>
    <x v="12"/>
    <s v="runs"/>
    <n v="19"/>
    <s v="N"/>
    <s v="D/L"/>
    <s v="Nitin Menon"/>
    <s v="C Shamshuddin"/>
  </r>
  <r>
    <n v="980999"/>
    <s v="Bengaluru"/>
    <d v="2016-05-18T00:00:00"/>
    <s v="V Kohli"/>
    <s v="M Chinnaswamy Stadium"/>
    <n v="0"/>
    <x v="0"/>
    <x v="5"/>
    <x v="5"/>
    <s v="field"/>
    <x v="3"/>
    <s v="runs"/>
    <n v="82"/>
    <s v="N"/>
    <s v="D/L"/>
    <s v="KN Ananthapadmanabhan"/>
    <s v="M Erasmus"/>
  </r>
  <r>
    <n v="981001"/>
    <s v="Kanpur"/>
    <d v="2016-05-19T00:00:00"/>
    <s v="DR Smith"/>
    <s v="Green Park"/>
    <n v="0"/>
    <x v="11"/>
    <x v="0"/>
    <x v="11"/>
    <s v="field"/>
    <x v="13"/>
    <s v="wickets"/>
    <n v="6"/>
    <s v="N"/>
    <s v="NA"/>
    <s v="AK Chaudhary"/>
    <s v="CK Nandan"/>
  </r>
  <r>
    <n v="981003"/>
    <s v="Raipur"/>
    <d v="2016-05-20T00:00:00"/>
    <s v="KK Nair"/>
    <s v="Shaheed Veer Narayan Singh International Stadium"/>
    <n v="0"/>
    <x v="2"/>
    <x v="10"/>
    <x v="7"/>
    <s v="field"/>
    <x v="2"/>
    <s v="wickets"/>
    <n v="6"/>
    <s v="N"/>
    <s v="NA"/>
    <s v="A Nand Kishore"/>
    <s v="BNJ Oxenford"/>
  </r>
  <r>
    <n v="981005"/>
    <s v="Visakhapatnam"/>
    <d v="2016-05-21T00:00:00"/>
    <s v="MS Dhoni"/>
    <s v="Dr. Y.S. Rajasekhara Reddy ACA-VDCA Cricket Stadium"/>
    <n v="0"/>
    <x v="12"/>
    <x v="5"/>
    <x v="5"/>
    <s v="bat"/>
    <x v="12"/>
    <s v="wickets"/>
    <n v="4"/>
    <s v="N"/>
    <s v="NA"/>
    <s v="HDPK Dharmasena"/>
    <s v="Nitin Menon"/>
  </r>
  <r>
    <n v="981007"/>
    <s v="Kanpur"/>
    <d v="2016-05-21T00:00:00"/>
    <s v="SK Raina"/>
    <s v="Green Park"/>
    <n v="0"/>
    <x v="11"/>
    <x v="7"/>
    <x v="11"/>
    <s v="field"/>
    <x v="13"/>
    <s v="wickets"/>
    <n v="6"/>
    <s v="N"/>
    <s v="NA"/>
    <s v="AK Chaudhary"/>
    <s v="CK Nandan"/>
  </r>
  <r>
    <n v="981009"/>
    <s v="Kolkata"/>
    <d v="2016-05-22T00:00:00"/>
    <s v="YK Pathan"/>
    <s v="Eden Gardens"/>
    <n v="0"/>
    <x v="4"/>
    <x v="10"/>
    <x v="10"/>
    <s v="field"/>
    <x v="0"/>
    <s v="runs"/>
    <n v="22"/>
    <s v="N"/>
    <s v="NA"/>
    <s v="KN Ananthapadmanabhan"/>
    <s v="M Erasmus"/>
  </r>
  <r>
    <n v="981011"/>
    <s v="Raipur"/>
    <d v="2016-05-22T00:00:00"/>
    <s v="V Kohli"/>
    <s v="Shaheed Veer Narayan Singh International Stadium"/>
    <n v="0"/>
    <x v="2"/>
    <x v="3"/>
    <x v="0"/>
    <s v="field"/>
    <x v="3"/>
    <s v="wickets"/>
    <n v="6"/>
    <s v="N"/>
    <s v="NA"/>
    <s v="A Nand Kishore"/>
    <s v="BNJ Oxenford"/>
  </r>
  <r>
    <n v="981013"/>
    <s v="Bengaluru"/>
    <d v="2016-05-24T00:00:00"/>
    <s v="AB de Villiers"/>
    <s v="M Chinnaswamy Stadium"/>
    <n v="0"/>
    <x v="11"/>
    <x v="3"/>
    <x v="0"/>
    <s v="field"/>
    <x v="3"/>
    <s v="wickets"/>
    <n v="4"/>
    <s v="N"/>
    <s v="NA"/>
    <s v="AK Chaudhary"/>
    <s v="HDPK Dharmasena"/>
  </r>
  <r>
    <n v="981015"/>
    <s v="Delhi"/>
    <d v="2016-05-25T00:00:00"/>
    <s v="MC Henriques"/>
    <s v="Feroz Shah Kotla"/>
    <n v="0"/>
    <x v="10"/>
    <x v="0"/>
    <x v="6"/>
    <s v="field"/>
    <x v="11"/>
    <s v="runs"/>
    <n v="22"/>
    <s v="N"/>
    <s v="NA"/>
    <s v="M Erasmus"/>
    <s v="C Shamshuddin"/>
  </r>
  <r>
    <n v="981017"/>
    <s v="Delhi"/>
    <d v="2016-05-27T00:00:00"/>
    <s v="DA Warner"/>
    <s v="Feroz Shah Kotla"/>
    <n v="0"/>
    <x v="11"/>
    <x v="10"/>
    <x v="10"/>
    <s v="field"/>
    <x v="11"/>
    <s v="wickets"/>
    <n v="4"/>
    <s v="N"/>
    <s v="NA"/>
    <s v="M Erasmus"/>
    <s v="CK Nandan"/>
  </r>
  <r>
    <n v="981019"/>
    <s v="Bengaluru"/>
    <d v="2016-05-29T00:00:00"/>
    <s v="BCJ Cutting"/>
    <s v="M Chinnaswamy Stadium"/>
    <n v="0"/>
    <x v="0"/>
    <x v="10"/>
    <x v="10"/>
    <s v="bat"/>
    <x v="11"/>
    <s v="runs"/>
    <n v="8"/>
    <s v="N"/>
    <s v="NA"/>
    <s v="HDPK Dharmasena"/>
    <s v="BNJ Oxenford"/>
  </r>
  <r>
    <n v="1082591"/>
    <s v="Hyderabad"/>
    <d v="2017-04-05T00:00:00"/>
    <s v="Yuvraj Singh"/>
    <s v="Rajiv Gandhi International Stadium, Uppal"/>
    <n v="0"/>
    <x v="10"/>
    <x v="3"/>
    <x v="0"/>
    <s v="field"/>
    <x v="11"/>
    <s v="runs"/>
    <n v="35"/>
    <s v="N"/>
    <s v="NA"/>
    <s v="AY Dandekar"/>
    <s v="NJ Llong"/>
  </r>
  <r>
    <n v="1082592"/>
    <s v="Pune"/>
    <d v="2017-04-06T00:00:00"/>
    <s v="SPD Smith"/>
    <s v="Maharashtra Cricket Association Stadium"/>
    <n v="0"/>
    <x v="13"/>
    <x v="7"/>
    <x v="13"/>
    <s v="field"/>
    <x v="14"/>
    <s v="wickets"/>
    <n v="7"/>
    <s v="N"/>
    <s v="NA"/>
    <s v="A Nand Kishore"/>
    <s v="S Ravi"/>
  </r>
  <r>
    <n v="1082593"/>
    <s v="Rajkot"/>
    <d v="2017-04-07T00:00:00"/>
    <s v="CA Lynn"/>
    <s v="Saurashtra Cricket Association Stadium"/>
    <n v="0"/>
    <x v="11"/>
    <x v="0"/>
    <x v="6"/>
    <s v="field"/>
    <x v="0"/>
    <s v="wickets"/>
    <n v="10"/>
    <s v="N"/>
    <s v="NA"/>
    <s v="Nitin Menon"/>
    <s v="CK Nandan"/>
  </r>
  <r>
    <n v="1082594"/>
    <s v="Indore"/>
    <d v="2017-04-08T00:00:00"/>
    <s v="GJ Maxwell"/>
    <s v="Holkar Cricket Stadium"/>
    <n v="0"/>
    <x v="1"/>
    <x v="13"/>
    <x v="5"/>
    <s v="field"/>
    <x v="5"/>
    <s v="wickets"/>
    <n v="6"/>
    <s v="N"/>
    <s v="NA"/>
    <s v="AK Chaudhary"/>
    <s v="C Shamshuddin"/>
  </r>
  <r>
    <n v="1082595"/>
    <s v="Bengaluru"/>
    <d v="2017-04-08T00:00:00"/>
    <s v="KM Jadhav"/>
    <s v="M.Chinnaswamy Stadium"/>
    <n v="0"/>
    <x v="0"/>
    <x v="6"/>
    <x v="0"/>
    <s v="bat"/>
    <x v="3"/>
    <s v="runs"/>
    <n v="15"/>
    <s v="N"/>
    <s v="NA"/>
    <s v="S Ravi"/>
    <s v="VK Sharma"/>
  </r>
  <r>
    <n v="1082596"/>
    <s v="Hyderabad"/>
    <d v="2017-04-09T00:00:00"/>
    <s v="Rashid Khan"/>
    <s v="Rajiv Gandhi International Stadium, Uppal"/>
    <n v="0"/>
    <x v="10"/>
    <x v="12"/>
    <x v="10"/>
    <s v="field"/>
    <x v="11"/>
    <s v="wickets"/>
    <n v="9"/>
    <s v="N"/>
    <s v="NA"/>
    <s v="A Deshmukh"/>
    <s v="NJ Llong"/>
  </r>
  <r>
    <n v="1082597"/>
    <s v="Mumbai"/>
    <d v="2017-04-09T00:00:00"/>
    <s v="N Rana"/>
    <s v="Wankhede Stadium"/>
    <n v="0"/>
    <x v="3"/>
    <x v="0"/>
    <x v="3"/>
    <s v="field"/>
    <x v="7"/>
    <s v="wickets"/>
    <n v="4"/>
    <s v="N"/>
    <s v="NA"/>
    <s v="Nitin Menon"/>
    <s v="CK Nandan"/>
  </r>
  <r>
    <n v="1082598"/>
    <s v="Indore"/>
    <d v="2017-04-10T00:00:00"/>
    <s v="AR Patel"/>
    <s v="Holkar Cricket Stadium"/>
    <n v="0"/>
    <x v="1"/>
    <x v="3"/>
    <x v="0"/>
    <s v="bat"/>
    <x v="5"/>
    <s v="wickets"/>
    <n v="8"/>
    <s v="N"/>
    <s v="NA"/>
    <s v="AK Chaudhary"/>
    <s v="C Shamshuddin"/>
  </r>
  <r>
    <n v="1082599"/>
    <s v="Pune"/>
    <d v="2017-04-11T00:00:00"/>
    <s v="SV Samson"/>
    <s v="Maharashtra Cricket Association Stadium"/>
    <n v="0"/>
    <x v="13"/>
    <x v="6"/>
    <x v="13"/>
    <s v="field"/>
    <x v="2"/>
    <s v="runs"/>
    <n v="97"/>
    <s v="N"/>
    <s v="NA"/>
    <s v="AY Dandekar"/>
    <s v="S Ravi"/>
  </r>
  <r>
    <n v="1082600"/>
    <s v="Mumbai"/>
    <d v="2017-04-12T00:00:00"/>
    <s v="JJ Bumrah"/>
    <s v="Wankhede Stadium"/>
    <n v="0"/>
    <x v="3"/>
    <x v="10"/>
    <x v="3"/>
    <s v="field"/>
    <x v="7"/>
    <s v="wickets"/>
    <n v="4"/>
    <s v="N"/>
    <s v="NA"/>
    <s v="Nitin Menon"/>
    <s v="CK Nandan"/>
  </r>
  <r>
    <n v="1082601"/>
    <s v="Kolkata"/>
    <d v="2017-04-13T00:00:00"/>
    <s v="SP Narine"/>
    <s v="Eden Gardens"/>
    <n v="0"/>
    <x v="4"/>
    <x v="5"/>
    <x v="6"/>
    <s v="field"/>
    <x v="0"/>
    <s v="wickets"/>
    <n v="8"/>
    <s v="N"/>
    <s v="NA"/>
    <s v="A Deshmukh"/>
    <s v="NJ Llong"/>
  </r>
  <r>
    <n v="1082602"/>
    <s v="Bengaluru"/>
    <d v="2017-04-14T00:00:00"/>
    <s v="KA Pollard"/>
    <s v="M Chinnaswamy Stadium"/>
    <n v="0"/>
    <x v="0"/>
    <x v="7"/>
    <x v="3"/>
    <s v="field"/>
    <x v="7"/>
    <s v="wickets"/>
    <n v="4"/>
    <s v="N"/>
    <s v="NA"/>
    <s v="KN Ananthapadmanabhan"/>
    <s v="AK Chaudhary"/>
  </r>
  <r>
    <n v="1082603"/>
    <s v="Rajkot"/>
    <d v="2017-04-14T00:00:00"/>
    <s v="AJ Tye"/>
    <s v="Saurashtra Cricket Association Stadium"/>
    <n v="0"/>
    <x v="11"/>
    <x v="13"/>
    <x v="11"/>
    <s v="field"/>
    <x v="13"/>
    <s v="wickets"/>
    <n v="7"/>
    <s v="N"/>
    <s v="NA"/>
    <s v="A Nand Kishore"/>
    <s v="S Ravi"/>
  </r>
  <r>
    <n v="1082604"/>
    <s v="Kolkata"/>
    <d v="2017-04-15T00:00:00"/>
    <s v="RV Uthappa"/>
    <s v="Eden Gardens"/>
    <n v="0"/>
    <x v="4"/>
    <x v="10"/>
    <x v="10"/>
    <s v="field"/>
    <x v="0"/>
    <s v="runs"/>
    <n v="17"/>
    <s v="N"/>
    <s v="NA"/>
    <s v="AY Dandekar"/>
    <s v="NJ Llong"/>
  </r>
  <r>
    <n v="1082605"/>
    <s v="Delhi"/>
    <d v="2017-04-15T00:00:00"/>
    <s v="CJ Anderson"/>
    <s v="Feroz Shah Kotla"/>
    <n v="0"/>
    <x v="2"/>
    <x v="5"/>
    <x v="7"/>
    <s v="bat"/>
    <x v="2"/>
    <s v="runs"/>
    <n v="51"/>
    <s v="N"/>
    <s v="NA"/>
    <s v="YC Barde"/>
    <s v="Nitin Menon"/>
  </r>
  <r>
    <n v="1082606"/>
    <s v="Mumbai"/>
    <d v="2017-04-16T00:00:00"/>
    <s v="N Rana"/>
    <s v="Wankhede Stadium"/>
    <n v="0"/>
    <x v="3"/>
    <x v="12"/>
    <x v="3"/>
    <s v="field"/>
    <x v="7"/>
    <s v="wickets"/>
    <n v="6"/>
    <s v="N"/>
    <s v="NA"/>
    <s v="A Nand Kishore"/>
    <s v="S Ravi"/>
  </r>
  <r>
    <n v="1082607"/>
    <s v="Bengaluru"/>
    <d v="2017-04-16T00:00:00"/>
    <s v="BA Stokes"/>
    <s v="M Chinnaswamy Stadium"/>
    <n v="0"/>
    <x v="0"/>
    <x v="13"/>
    <x v="0"/>
    <s v="field"/>
    <x v="14"/>
    <s v="runs"/>
    <n v="27"/>
    <s v="N"/>
    <s v="NA"/>
    <s v="KN Ananthapadmanabhan"/>
    <s v="C Shamshuddin"/>
  </r>
  <r>
    <n v="1082608"/>
    <s v="Delhi"/>
    <d v="2017-04-17T00:00:00"/>
    <s v="NM Coulter-Nile"/>
    <s v="Feroz Shah Kotla"/>
    <n v="0"/>
    <x v="2"/>
    <x v="0"/>
    <x v="7"/>
    <s v="bat"/>
    <x v="0"/>
    <s v="wickets"/>
    <n v="4"/>
    <s v="N"/>
    <s v="NA"/>
    <s v="Nitin Menon"/>
    <s v="CK Nandan"/>
  </r>
  <r>
    <n v="1082609"/>
    <s v="Hyderabad"/>
    <d v="2017-04-17T00:00:00"/>
    <s v="B Kumar"/>
    <s v="Rajiv Gandhi International Stadium, Uppal"/>
    <n v="0"/>
    <x v="10"/>
    <x v="5"/>
    <x v="5"/>
    <s v="field"/>
    <x v="11"/>
    <s v="runs"/>
    <n v="5"/>
    <s v="N"/>
    <s v="NA"/>
    <s v="AY Dandekar"/>
    <s v="A Deshmukh"/>
  </r>
  <r>
    <n v="1082610"/>
    <s v="Rajkot"/>
    <d v="2017-04-18T00:00:00"/>
    <s v="CH Gayle"/>
    <s v="Saurashtra Cricket Association Stadium"/>
    <n v="0"/>
    <x v="11"/>
    <x v="3"/>
    <x v="11"/>
    <s v="field"/>
    <x v="3"/>
    <s v="runs"/>
    <n v="21"/>
    <s v="N"/>
    <s v="NA"/>
    <s v="S Ravi"/>
    <s v="VK Sharma"/>
  </r>
  <r>
    <n v="1082611"/>
    <s v="Hyderabad"/>
    <d v="2017-04-19T00:00:00"/>
    <s v="KS Williamson"/>
    <s v="Rajiv Gandhi International Stadium, Uppal"/>
    <n v="0"/>
    <x v="10"/>
    <x v="6"/>
    <x v="10"/>
    <s v="bat"/>
    <x v="11"/>
    <s v="runs"/>
    <n v="15"/>
    <s v="N"/>
    <s v="NA"/>
    <s v="CB Gaffaney"/>
    <s v="NJ Llong"/>
  </r>
  <r>
    <n v="1082612"/>
    <s v="Indore"/>
    <d v="2017-04-20T00:00:00"/>
    <s v="JC Buttler"/>
    <s v="Holkar Cricket Stadium"/>
    <n v="0"/>
    <x v="1"/>
    <x v="7"/>
    <x v="3"/>
    <s v="field"/>
    <x v="7"/>
    <s v="wickets"/>
    <n v="8"/>
    <s v="N"/>
    <s v="NA"/>
    <s v="M Erasmus"/>
    <s v="C Shamshuddin"/>
  </r>
  <r>
    <n v="1082613"/>
    <s v="Kolkata"/>
    <d v="2017-04-21T00:00:00"/>
    <s v="SK Raina"/>
    <s v="Eden Gardens"/>
    <n v="0"/>
    <x v="4"/>
    <x v="12"/>
    <x v="11"/>
    <s v="field"/>
    <x v="13"/>
    <s v="wickets"/>
    <n v="4"/>
    <s v="N"/>
    <s v="NA"/>
    <s v="CB Gaffaney"/>
    <s v="Nitin Menon"/>
  </r>
  <r>
    <n v="1082614"/>
    <s v="Mumbai"/>
    <d v="2017-04-22T00:00:00"/>
    <s v="MJ McClenaghan"/>
    <s v="Wankhede Stadium"/>
    <n v="0"/>
    <x v="3"/>
    <x v="6"/>
    <x v="7"/>
    <s v="field"/>
    <x v="7"/>
    <s v="runs"/>
    <n v="14"/>
    <s v="N"/>
    <s v="NA"/>
    <s v="A Nand Kishore"/>
    <s v="S Ravi"/>
  </r>
  <r>
    <n v="1082615"/>
    <s v="Pune"/>
    <d v="2017-04-22T00:00:00"/>
    <s v="MS Dhoni"/>
    <s v="Maharashtra Cricket Association Stadium"/>
    <n v="0"/>
    <x v="13"/>
    <x v="10"/>
    <x v="13"/>
    <s v="field"/>
    <x v="14"/>
    <s v="wickets"/>
    <n v="6"/>
    <s v="N"/>
    <s v="NA"/>
    <s v="AY Dandekar"/>
    <s v="A Deshmukh"/>
  </r>
  <r>
    <n v="1082616"/>
    <s v="Rajkot"/>
    <d v="2017-04-23T00:00:00"/>
    <s v="HM Amla"/>
    <s v="Saurashtra Cricket Association Stadium"/>
    <n v="0"/>
    <x v="11"/>
    <x v="5"/>
    <x v="11"/>
    <s v="field"/>
    <x v="5"/>
    <s v="runs"/>
    <n v="26"/>
    <s v="N"/>
    <s v="NA"/>
    <s v="AK Chaudhary"/>
    <s v="M Erasmus"/>
  </r>
  <r>
    <n v="1082617"/>
    <s v="Kolkata"/>
    <d v="2017-04-23T00:00:00"/>
    <s v="NM Coulter-Nile"/>
    <s v="Eden Gardens"/>
    <n v="0"/>
    <x v="4"/>
    <x v="3"/>
    <x v="0"/>
    <s v="field"/>
    <x v="0"/>
    <s v="runs"/>
    <n v="82"/>
    <s v="N"/>
    <s v="NA"/>
    <s v="CB Gaffaney"/>
    <s v="CK Nandan"/>
  </r>
  <r>
    <n v="1082618"/>
    <s v="Mumbai"/>
    <d v="2017-04-24T00:00:00"/>
    <s v="BA Stokes"/>
    <s v="Wankhede Stadium"/>
    <n v="0"/>
    <x v="3"/>
    <x v="13"/>
    <x v="3"/>
    <s v="field"/>
    <x v="14"/>
    <s v="runs"/>
    <n v="3"/>
    <s v="N"/>
    <s v="NA"/>
    <s v="A Nand Kishore"/>
    <s v="S Ravi"/>
  </r>
  <r>
    <n v="1082620"/>
    <s v="Pune"/>
    <d v="2017-04-26T00:00:00"/>
    <s v="RV Uthappa"/>
    <s v="Maharashtra Cricket Association Stadium"/>
    <n v="0"/>
    <x v="13"/>
    <x v="0"/>
    <x v="6"/>
    <s v="field"/>
    <x v="0"/>
    <s v="wickets"/>
    <n v="7"/>
    <s v="N"/>
    <s v="NA"/>
    <s v="AY Dandekar"/>
    <s v="NJ Llong"/>
  </r>
  <r>
    <n v="1082621"/>
    <s v="Bengaluru"/>
    <d v="2017-04-27T00:00:00"/>
    <s v="AJ Tye"/>
    <s v="M Chinnaswamy Stadium"/>
    <n v="0"/>
    <x v="0"/>
    <x v="12"/>
    <x v="11"/>
    <s v="field"/>
    <x v="13"/>
    <s v="wickets"/>
    <n v="7"/>
    <s v="N"/>
    <s v="NA"/>
    <s v="AK Chaudhary"/>
    <s v="C Shamshuddin"/>
  </r>
  <r>
    <n v="1082622"/>
    <s v="Kolkata"/>
    <d v="2017-04-28T00:00:00"/>
    <s v="G Gambhir"/>
    <s v="Eden Gardens"/>
    <n v="0"/>
    <x v="4"/>
    <x v="6"/>
    <x v="6"/>
    <s v="field"/>
    <x v="0"/>
    <s v="wickets"/>
    <n v="7"/>
    <s v="N"/>
    <s v="NA"/>
    <s v="NJ Llong"/>
    <s v="S Ravi"/>
  </r>
  <r>
    <n v="1082623"/>
    <s v="Chandigarh"/>
    <d v="2017-04-28T00:00:00"/>
    <s v="Rashid Khan"/>
    <s v="Punjab Cricket Association IS Bindra Stadium, Mohali"/>
    <n v="0"/>
    <x v="1"/>
    <x v="10"/>
    <x v="5"/>
    <s v="field"/>
    <x v="11"/>
    <s v="runs"/>
    <n v="26"/>
    <s v="N"/>
    <s v="NA"/>
    <s v="Nitin Menon"/>
    <s v="CK Nandan"/>
  </r>
  <r>
    <n v="1082624"/>
    <s v="Pune"/>
    <d v="2017-04-29T00:00:00"/>
    <s v="LH Ferguson"/>
    <s v="Maharashtra Cricket Association Stadium"/>
    <n v="0"/>
    <x v="13"/>
    <x v="3"/>
    <x v="0"/>
    <s v="field"/>
    <x v="14"/>
    <s v="runs"/>
    <n v="61"/>
    <s v="N"/>
    <s v="NA"/>
    <s v="KN Ananthapadmanabhan"/>
    <s v="M Erasmus"/>
  </r>
  <r>
    <n v="1082625"/>
    <s v="Rajkot"/>
    <d v="2017-04-29T00:00:00"/>
    <s v="KH Pandya"/>
    <s v="Saurashtra Cricket Association Stadium"/>
    <n v="0"/>
    <x v="11"/>
    <x v="7"/>
    <x v="11"/>
    <s v="bat"/>
    <x v="7"/>
    <s v="tie"/>
    <s v="NA"/>
    <s v="Y"/>
    <s v="NA"/>
    <s v="AK Chaudhary"/>
    <s v="CB Gaffaney"/>
  </r>
  <r>
    <n v="1082626"/>
    <s v="Chandigarh"/>
    <d v="2017-04-30T00:00:00"/>
    <s v="Sandeep Sharma"/>
    <s v="Punjab Cricket Association IS Bindra Stadium, Mohali"/>
    <n v="0"/>
    <x v="1"/>
    <x v="6"/>
    <x v="5"/>
    <s v="field"/>
    <x v="5"/>
    <s v="wickets"/>
    <n v="10"/>
    <s v="N"/>
    <s v="NA"/>
    <s v="YC Barde"/>
    <s v="CK Nandan"/>
  </r>
  <r>
    <n v="1082627"/>
    <s v="Hyderabad"/>
    <d v="2017-04-30T00:00:00"/>
    <s v="DA Warner"/>
    <s v="Rajiv Gandhi International Stadium, Uppal"/>
    <n v="0"/>
    <x v="10"/>
    <x v="0"/>
    <x v="6"/>
    <s v="field"/>
    <x v="11"/>
    <s v="runs"/>
    <n v="48"/>
    <s v="N"/>
    <s v="NA"/>
    <s v="AY Dandekar"/>
    <s v="S Ravi"/>
  </r>
  <r>
    <n v="1082628"/>
    <s v="Mumbai"/>
    <d v="2017-05-01T00:00:00"/>
    <s v="RG Sharma"/>
    <s v="Wankhede Stadium"/>
    <n v="0"/>
    <x v="3"/>
    <x v="3"/>
    <x v="0"/>
    <s v="bat"/>
    <x v="7"/>
    <s v="wickets"/>
    <n v="5"/>
    <s v="N"/>
    <s v="NA"/>
    <s v="AK Chaudhary"/>
    <s v="CB Gaffaney"/>
  </r>
  <r>
    <n v="1082629"/>
    <s v="Pune"/>
    <d v="2017-05-01T00:00:00"/>
    <s v="BA Stokes"/>
    <s v="Maharashtra Cricket Association Stadium"/>
    <n v="0"/>
    <x v="13"/>
    <x v="12"/>
    <x v="13"/>
    <s v="field"/>
    <x v="14"/>
    <s v="wickets"/>
    <n v="5"/>
    <s v="N"/>
    <s v="NA"/>
    <s v="M Erasmus"/>
    <s v="C Shamshuddin"/>
  </r>
  <r>
    <n v="1082630"/>
    <s v="Delhi"/>
    <d v="2017-05-02T00:00:00"/>
    <s v="Mohammed Shami"/>
    <s v="Feroz Shah Kotla"/>
    <n v="0"/>
    <x v="2"/>
    <x v="10"/>
    <x v="7"/>
    <s v="field"/>
    <x v="2"/>
    <s v="wickets"/>
    <n v="6"/>
    <s v="N"/>
    <s v="NA"/>
    <s v="YC Barde"/>
    <s v="Nitin Menon"/>
  </r>
  <r>
    <n v="1082631"/>
    <s v="Kolkata"/>
    <d v="2017-05-03T00:00:00"/>
    <s v="RA Tripathi"/>
    <s v="Eden Gardens"/>
    <n v="0"/>
    <x v="4"/>
    <x v="13"/>
    <x v="13"/>
    <s v="field"/>
    <x v="14"/>
    <s v="wickets"/>
    <n v="4"/>
    <s v="N"/>
    <s v="NA"/>
    <s v="KN Ananthapadmanabhan"/>
    <s v="A Nand Kishore"/>
  </r>
  <r>
    <n v="1082632"/>
    <s v="Delhi"/>
    <d v="2017-05-04T00:00:00"/>
    <s v="RR Pant"/>
    <s v="Feroz Shah Kotla"/>
    <n v="0"/>
    <x v="2"/>
    <x v="12"/>
    <x v="7"/>
    <s v="field"/>
    <x v="2"/>
    <s v="wickets"/>
    <n v="7"/>
    <s v="N"/>
    <s v="NA"/>
    <s v="M Erasmus"/>
    <s v="Nitin Menon"/>
  </r>
  <r>
    <n v="1082633"/>
    <s v="Bengaluru"/>
    <d v="2017-05-05T00:00:00"/>
    <s v="Sandeep Sharma"/>
    <s v="M Chinnaswamy Stadium"/>
    <n v="0"/>
    <x v="0"/>
    <x v="5"/>
    <x v="0"/>
    <s v="field"/>
    <x v="5"/>
    <s v="runs"/>
    <n v="19"/>
    <s v="N"/>
    <s v="NA"/>
    <s v="CB Gaffaney"/>
    <s v="C Shamshuddin"/>
  </r>
  <r>
    <n v="1082634"/>
    <s v="Hyderabad"/>
    <d v="2017-05-06T00:00:00"/>
    <s v="JD Unadkat"/>
    <s v="Rajiv Gandhi International Stadium, Uppal"/>
    <n v="0"/>
    <x v="10"/>
    <x v="13"/>
    <x v="10"/>
    <s v="field"/>
    <x v="14"/>
    <s v="runs"/>
    <n v="12"/>
    <s v="N"/>
    <s v="NA"/>
    <s v="KN Ananthapadmanabhan"/>
    <s v="AK Chaudhary"/>
  </r>
  <r>
    <n v="1082635"/>
    <s v="Delhi"/>
    <d v="2017-05-06T00:00:00"/>
    <s v="LMP Simmons"/>
    <s v="Feroz Shah Kotla"/>
    <n v="0"/>
    <x v="2"/>
    <x v="7"/>
    <x v="7"/>
    <s v="field"/>
    <x v="7"/>
    <s v="runs"/>
    <n v="146"/>
    <s v="N"/>
    <s v="NA"/>
    <s v="Nitin Menon"/>
    <s v="CK Nandan"/>
  </r>
  <r>
    <n v="1082636"/>
    <s v="Bengaluru"/>
    <d v="2017-05-07T00:00:00"/>
    <s v="SP Narine"/>
    <s v="M Chinnaswamy Stadium"/>
    <n v="0"/>
    <x v="0"/>
    <x v="0"/>
    <x v="6"/>
    <s v="field"/>
    <x v="0"/>
    <s v="wickets"/>
    <n v="6"/>
    <s v="N"/>
    <s v="NA"/>
    <s v="AY Dandekar"/>
    <s v="C Shamshuddin"/>
  </r>
  <r>
    <n v="1082637"/>
    <s v="Chandigarh"/>
    <d v="2017-05-07T00:00:00"/>
    <s v="DR Smith"/>
    <s v="Punjab Cricket Association IS Bindra Stadium, Mohali"/>
    <n v="0"/>
    <x v="1"/>
    <x v="12"/>
    <x v="11"/>
    <s v="field"/>
    <x v="13"/>
    <s v="wickets"/>
    <n v="6"/>
    <s v="N"/>
    <s v="NA"/>
    <s v="A Nand Kishore"/>
    <s v="VK Sharma"/>
  </r>
  <r>
    <n v="1082638"/>
    <s v="Hyderabad"/>
    <d v="2017-05-08T00:00:00"/>
    <s v="S Dhawan"/>
    <s v="Rajiv Gandhi International Stadium, Uppal"/>
    <n v="0"/>
    <x v="10"/>
    <x v="7"/>
    <x v="3"/>
    <s v="bat"/>
    <x v="11"/>
    <s v="wickets"/>
    <n v="7"/>
    <s v="N"/>
    <s v="NA"/>
    <s v="KN Ananthapadmanabhan"/>
    <s v="M Erasmus"/>
  </r>
  <r>
    <n v="1082639"/>
    <s v="Chandigarh"/>
    <d v="2017-05-09T00:00:00"/>
    <s v="MM Sharma"/>
    <s v="Punjab Cricket Association IS Bindra Stadium, Mohali"/>
    <n v="0"/>
    <x v="1"/>
    <x v="0"/>
    <x v="6"/>
    <s v="field"/>
    <x v="5"/>
    <s v="runs"/>
    <n v="14"/>
    <s v="N"/>
    <s v="NA"/>
    <s v="A Nand Kishore"/>
    <s v="S Ravi"/>
  </r>
  <r>
    <n v="1082640"/>
    <s v="Kanpur"/>
    <d v="2017-05-10T00:00:00"/>
    <s v="SS Iyer"/>
    <s v="Green Park"/>
    <n v="0"/>
    <x v="11"/>
    <x v="6"/>
    <x v="7"/>
    <s v="field"/>
    <x v="2"/>
    <s v="wickets"/>
    <n v="2"/>
    <s v="N"/>
    <s v="NA"/>
    <s v="YC Barde"/>
    <s v="AK Chaudhary"/>
  </r>
  <r>
    <n v="1082641"/>
    <s v="Mumbai"/>
    <d v="2017-05-11T00:00:00"/>
    <s v="WP Saha"/>
    <s v="Wankhede Stadium"/>
    <n v="0"/>
    <x v="3"/>
    <x v="5"/>
    <x v="3"/>
    <s v="field"/>
    <x v="5"/>
    <s v="runs"/>
    <n v="7"/>
    <s v="N"/>
    <s v="NA"/>
    <s v="A Deshmukh"/>
    <s v="A Nand Kishore"/>
  </r>
  <r>
    <n v="1082642"/>
    <s v="Delhi"/>
    <d v="2017-05-12T00:00:00"/>
    <s v="KK Nair"/>
    <s v="Feroz Shah Kotla"/>
    <n v="0"/>
    <x v="2"/>
    <x v="13"/>
    <x v="7"/>
    <s v="bat"/>
    <x v="2"/>
    <s v="runs"/>
    <n v="7"/>
    <s v="N"/>
    <s v="NA"/>
    <s v="KN Ananthapadmanabhan"/>
    <s v="CK Nandan"/>
  </r>
  <r>
    <n v="1082643"/>
    <s v="Kanpur"/>
    <d v="2017-05-13T00:00:00"/>
    <s v="Mohammed Siraj"/>
    <s v="Green Park"/>
    <n v="0"/>
    <x v="11"/>
    <x v="10"/>
    <x v="10"/>
    <s v="field"/>
    <x v="11"/>
    <s v="wickets"/>
    <n v="8"/>
    <s v="N"/>
    <s v="NA"/>
    <s v="AK Chaudhary"/>
    <s v="Nitin Menon"/>
  </r>
  <r>
    <n v="1082644"/>
    <s v="Kolkata"/>
    <d v="2017-05-13T00:00:00"/>
    <s v="AT Rayudu"/>
    <s v="Eden Gardens"/>
    <n v="0"/>
    <x v="4"/>
    <x v="7"/>
    <x v="6"/>
    <s v="field"/>
    <x v="7"/>
    <s v="runs"/>
    <n v="9"/>
    <s v="N"/>
    <s v="NA"/>
    <s v="A Nand Kishore"/>
    <s v="S Ravi"/>
  </r>
  <r>
    <n v="1082645"/>
    <s v="Pune"/>
    <d v="2017-05-14T00:00:00"/>
    <s v="JD Unadkat"/>
    <s v="Maharashtra Cricket Association Stadium"/>
    <n v="0"/>
    <x v="13"/>
    <x v="5"/>
    <x v="13"/>
    <s v="field"/>
    <x v="14"/>
    <s v="wickets"/>
    <n v="9"/>
    <s v="N"/>
    <s v="NA"/>
    <s v="AY Dandekar"/>
    <s v="A Deshmukh"/>
  </r>
  <r>
    <n v="1082646"/>
    <s v="Delhi"/>
    <d v="2017-05-14T00:00:00"/>
    <s v="HV Patel"/>
    <s v="Feroz Shah Kotla"/>
    <n v="0"/>
    <x v="2"/>
    <x v="3"/>
    <x v="0"/>
    <s v="bat"/>
    <x v="3"/>
    <s v="runs"/>
    <n v="10"/>
    <s v="N"/>
    <s v="NA"/>
    <s v="CK Nandan"/>
    <s v="C Shamshuddin"/>
  </r>
  <r>
    <n v="1082647"/>
    <s v="Mumbai"/>
    <d v="2017-05-16T00:00:00"/>
    <s v="Washington Sundar"/>
    <s v="Wankhede Stadium"/>
    <n v="0"/>
    <x v="3"/>
    <x v="13"/>
    <x v="3"/>
    <s v="field"/>
    <x v="14"/>
    <s v="runs"/>
    <n v="20"/>
    <s v="N"/>
    <s v="NA"/>
    <s v="S Ravi"/>
    <s v="C Shamshuddin"/>
  </r>
  <r>
    <n v="1082648"/>
    <s v="Bengaluru"/>
    <d v="2017-05-17T00:00:00"/>
    <s v="NM Coulter-Nile"/>
    <s v="M Chinnaswamy Stadium"/>
    <n v="0"/>
    <x v="10"/>
    <x v="0"/>
    <x v="6"/>
    <s v="field"/>
    <x v="0"/>
    <s v="wickets"/>
    <n v="7"/>
    <s v="N"/>
    <s v="D/L"/>
    <s v="AK Chaudhary"/>
    <s v="Nitin Menon"/>
  </r>
  <r>
    <n v="1082649"/>
    <s v="Bengaluru"/>
    <d v="2017-05-19T00:00:00"/>
    <s v="KV Sharma"/>
    <s v="M Chinnaswamy Stadium"/>
    <n v="0"/>
    <x v="3"/>
    <x v="0"/>
    <x v="3"/>
    <s v="field"/>
    <x v="7"/>
    <s v="wickets"/>
    <n v="6"/>
    <s v="N"/>
    <s v="NA"/>
    <s v="NJ Llong"/>
    <s v="Nitin Menon"/>
  </r>
  <r>
    <n v="1082650"/>
    <s v="Hyderabad"/>
    <d v="2017-05-21T00:00:00"/>
    <s v="KH Pandya"/>
    <s v="Rajiv Gandhi International Stadium, Uppal"/>
    <n v="0"/>
    <x v="3"/>
    <x v="13"/>
    <x v="3"/>
    <s v="bat"/>
    <x v="7"/>
    <s v="runs"/>
    <n v="1"/>
    <s v="N"/>
    <s v="NA"/>
    <s v="NJ Llong"/>
    <s v="S Ravi"/>
  </r>
  <r>
    <n v="1136561"/>
    <s v="Mumbai"/>
    <d v="2018-04-07T00:00:00"/>
    <s v="DJ Bravo"/>
    <s v="Wankhede Stadium"/>
    <n v="0"/>
    <x v="3"/>
    <x v="1"/>
    <x v="1"/>
    <s v="field"/>
    <x v="1"/>
    <s v="wickets"/>
    <n v="1"/>
    <s v="N"/>
    <s v="NA"/>
    <s v="CB Gaffaney"/>
    <s v="A Nand Kishore"/>
  </r>
  <r>
    <n v="1136562"/>
    <s v="Chandigarh"/>
    <d v="2018-04-08T00:00:00"/>
    <s v="KL Rahul"/>
    <s v="Punjab Cricket Association IS Bindra Stadium, Mohali"/>
    <n v="0"/>
    <x v="1"/>
    <x v="6"/>
    <x v="5"/>
    <s v="field"/>
    <x v="5"/>
    <s v="wickets"/>
    <n v="6"/>
    <s v="N"/>
    <s v="NA"/>
    <s v="KN Ananthapadmanabhan"/>
    <s v="RJ Tucker"/>
  </r>
  <r>
    <n v="1136563"/>
    <s v="Kolkata"/>
    <d v="2018-04-08T00:00:00"/>
    <s v="SP Narine"/>
    <s v="Eden Gardens"/>
    <n v="0"/>
    <x v="4"/>
    <x v="3"/>
    <x v="6"/>
    <s v="field"/>
    <x v="0"/>
    <s v="wickets"/>
    <n v="4"/>
    <s v="N"/>
    <s v="NA"/>
    <s v="C Shamshuddin"/>
    <s v="A Deshmukh"/>
  </r>
  <r>
    <n v="1136564"/>
    <s v="Hyderabad"/>
    <d v="2018-04-09T00:00:00"/>
    <s v="S Dhawan"/>
    <s v="Rajiv Gandhi International Stadium, Uppal"/>
    <n v="0"/>
    <x v="10"/>
    <x v="2"/>
    <x v="10"/>
    <s v="field"/>
    <x v="11"/>
    <s v="wickets"/>
    <n v="9"/>
    <s v="N"/>
    <s v="NA"/>
    <s v="VA Kulkarni"/>
    <s v="NJ Llong"/>
  </r>
  <r>
    <n v="1136565"/>
    <s v="Chennai"/>
    <d v="2018-04-10T00:00:00"/>
    <s v="SW Billings"/>
    <s v="MA Chidambaram Stadium, Chepauk"/>
    <n v="0"/>
    <x v="7"/>
    <x v="0"/>
    <x v="1"/>
    <s v="field"/>
    <x v="1"/>
    <s v="wickets"/>
    <n v="5"/>
    <s v="N"/>
    <s v="NA"/>
    <s v="CB Gaffaney"/>
    <s v="AK Chaudhary"/>
  </r>
  <r>
    <n v="1136566"/>
    <s v="Jaipur"/>
    <d v="2018-04-11T00:00:00"/>
    <s v="SV Samson"/>
    <s v="Sawai Mansingh Stadium"/>
    <n v="0"/>
    <x v="5"/>
    <x v="6"/>
    <x v="7"/>
    <s v="field"/>
    <x v="4"/>
    <s v="runs"/>
    <n v="10"/>
    <s v="N"/>
    <s v="D/L"/>
    <s v="KN Ananthapadmanabhan"/>
    <s v="Nitin Menon"/>
  </r>
  <r>
    <n v="1136567"/>
    <s v="Hyderabad"/>
    <d v="2018-04-12T00:00:00"/>
    <s v="Rashid Khan"/>
    <s v="Rajiv Gandhi International Stadium, Uppal"/>
    <n v="0"/>
    <x v="10"/>
    <x v="7"/>
    <x v="10"/>
    <s v="field"/>
    <x v="11"/>
    <s v="wickets"/>
    <n v="1"/>
    <s v="N"/>
    <s v="NA"/>
    <s v="NJ Llong"/>
    <s v="CK Nandan"/>
  </r>
  <r>
    <n v="1136568"/>
    <s v="Bengaluru"/>
    <d v="2018-04-13T00:00:00"/>
    <s v="UT Yadav"/>
    <s v="M.Chinnaswamy Stadium"/>
    <n v="0"/>
    <x v="0"/>
    <x v="5"/>
    <x v="0"/>
    <s v="field"/>
    <x v="3"/>
    <s v="wickets"/>
    <n v="4"/>
    <s v="N"/>
    <s v="NA"/>
    <s v="A Deshmukh"/>
    <s v="S Ravi"/>
  </r>
  <r>
    <n v="1136569"/>
    <s v="Mumbai"/>
    <d v="2018-04-14T00:00:00"/>
    <s v="JJ Roy"/>
    <s v="Wankhede Stadium"/>
    <n v="0"/>
    <x v="3"/>
    <x v="6"/>
    <x v="7"/>
    <s v="field"/>
    <x v="2"/>
    <s v="wickets"/>
    <n v="7"/>
    <s v="N"/>
    <s v="NA"/>
    <s v="KN Ananthapadmanabhan"/>
    <s v="Nitin Menon"/>
  </r>
  <r>
    <n v="1136570"/>
    <s v="Kolkata"/>
    <d v="2018-04-14T00:00:00"/>
    <s v="B Stanlake"/>
    <s v="Eden Gardens"/>
    <n v="0"/>
    <x v="4"/>
    <x v="10"/>
    <x v="10"/>
    <s v="field"/>
    <x v="11"/>
    <s v="wickets"/>
    <n v="5"/>
    <s v="N"/>
    <s v="NA"/>
    <s v="AK Chaudhary"/>
    <s v="A Nand Kishore"/>
  </r>
  <r>
    <n v="1136571"/>
    <s v="Bengaluru"/>
    <d v="2018-04-15T00:00:00"/>
    <s v="SV Samson"/>
    <s v="M.Chinnaswamy Stadium"/>
    <n v="0"/>
    <x v="0"/>
    <x v="2"/>
    <x v="0"/>
    <s v="field"/>
    <x v="4"/>
    <s v="runs"/>
    <n v="19"/>
    <s v="N"/>
    <s v="NA"/>
    <s v="C Shamshuddin"/>
    <s v="S Ravi"/>
  </r>
  <r>
    <n v="1136572"/>
    <s v="Chandigarh"/>
    <d v="2018-04-15T00:00:00"/>
    <s v="CH Gayle"/>
    <s v="Punjab Cricket Association IS Bindra Stadium, Mohali"/>
    <n v="0"/>
    <x v="1"/>
    <x v="1"/>
    <x v="1"/>
    <s v="field"/>
    <x v="5"/>
    <s v="runs"/>
    <n v="4"/>
    <s v="N"/>
    <s v="NA"/>
    <s v="VA Kulkarni"/>
    <s v="CK Nandan"/>
  </r>
  <r>
    <n v="1136573"/>
    <s v="Kolkata"/>
    <d v="2018-04-16T00:00:00"/>
    <s v="N Rana"/>
    <s v="Eden Gardens"/>
    <n v="0"/>
    <x v="4"/>
    <x v="6"/>
    <x v="7"/>
    <s v="field"/>
    <x v="0"/>
    <s v="runs"/>
    <n v="71"/>
    <s v="N"/>
    <s v="NA"/>
    <s v="AK Chaudhary"/>
    <s v="A Nand Kishore"/>
  </r>
  <r>
    <n v="1136574"/>
    <s v="Mumbai"/>
    <d v="2018-04-17T00:00:00"/>
    <s v="RG Sharma"/>
    <s v="Wankhede Stadium"/>
    <n v="0"/>
    <x v="3"/>
    <x v="3"/>
    <x v="0"/>
    <s v="field"/>
    <x v="7"/>
    <s v="runs"/>
    <n v="46"/>
    <s v="N"/>
    <s v="NA"/>
    <s v="RJ Tucker"/>
    <s v="Nitin Menon"/>
  </r>
  <r>
    <n v="1136575"/>
    <s v="Jaipur"/>
    <d v="2018-04-18T00:00:00"/>
    <s v="N Rana"/>
    <s v="Sawai Mansingh Stadium"/>
    <n v="0"/>
    <x v="5"/>
    <x v="0"/>
    <x v="6"/>
    <s v="field"/>
    <x v="0"/>
    <s v="wickets"/>
    <n v="7"/>
    <s v="N"/>
    <s v="NA"/>
    <s v="A Deshmukh"/>
    <s v="S Ravi"/>
  </r>
  <r>
    <n v="1136576"/>
    <s v="Chandigarh"/>
    <d v="2018-04-19T00:00:00"/>
    <s v="CH Gayle"/>
    <s v="Punjab Cricket Association IS Bindra Stadium, Mohali"/>
    <n v="0"/>
    <x v="1"/>
    <x v="10"/>
    <x v="5"/>
    <s v="bat"/>
    <x v="5"/>
    <s v="runs"/>
    <n v="15"/>
    <s v="N"/>
    <s v="NA"/>
    <s v="NJ Llong"/>
    <s v="AK Chaudhary"/>
  </r>
  <r>
    <n v="1136577"/>
    <s v="Pune"/>
    <d v="2018-04-20T00:00:00"/>
    <s v="SR Watson"/>
    <s v="Maharashtra Cricket Association Stadium"/>
    <n v="0"/>
    <x v="7"/>
    <x v="2"/>
    <x v="2"/>
    <s v="field"/>
    <x v="1"/>
    <s v="runs"/>
    <n v="64"/>
    <s v="N"/>
    <s v="NA"/>
    <s v="KN Ananthapadmanabhan"/>
    <s v="Nitin Menon"/>
  </r>
  <r>
    <n v="1136578"/>
    <s v="Kolkata"/>
    <d v="2018-04-21T00:00:00"/>
    <s v="KL Rahul"/>
    <s v="Eden Gardens"/>
    <n v="0"/>
    <x v="4"/>
    <x v="5"/>
    <x v="5"/>
    <s v="field"/>
    <x v="5"/>
    <s v="wickets"/>
    <n v="9"/>
    <s v="N"/>
    <s v="D/L"/>
    <s v="C Shamshuddin"/>
    <s v="A Deshmukh"/>
  </r>
  <r>
    <n v="1136579"/>
    <s v="Bengaluru"/>
    <d v="2018-04-21T00:00:00"/>
    <s v="AB de Villiers"/>
    <s v="M.Chinnaswamy Stadium"/>
    <n v="0"/>
    <x v="0"/>
    <x v="6"/>
    <x v="0"/>
    <s v="field"/>
    <x v="3"/>
    <s v="wickets"/>
    <n v="6"/>
    <s v="N"/>
    <s v="NA"/>
    <s v="CB Gaffaney"/>
    <s v="CK Nandan"/>
  </r>
  <r>
    <n v="1136580"/>
    <s v="Hyderabad"/>
    <d v="2018-04-22T00:00:00"/>
    <s v="AT Rayudu"/>
    <s v="Rajiv Gandhi International Stadium, Uppal"/>
    <n v="0"/>
    <x v="10"/>
    <x v="1"/>
    <x v="10"/>
    <s v="field"/>
    <x v="1"/>
    <s v="runs"/>
    <n v="4"/>
    <s v="N"/>
    <s v="NA"/>
    <s v="VA Kulkarni"/>
    <s v="AK Chaudhary"/>
  </r>
  <r>
    <n v="1136581"/>
    <s v="Jaipur"/>
    <d v="2018-04-22T00:00:00"/>
    <s v="JC Archer"/>
    <s v="Sawai Mansingh Stadium"/>
    <n v="0"/>
    <x v="5"/>
    <x v="7"/>
    <x v="3"/>
    <s v="bat"/>
    <x v="4"/>
    <s v="wickets"/>
    <n v="3"/>
    <s v="N"/>
    <s v="NA"/>
    <s v="KN Ananthapadmanabhan"/>
    <s v="RJ Tucker"/>
  </r>
  <r>
    <n v="1136582"/>
    <s v="Delhi"/>
    <d v="2018-04-23T00:00:00"/>
    <s v="AS Rajpoot"/>
    <s v="Feroz Shah Kotla"/>
    <n v="0"/>
    <x v="2"/>
    <x v="5"/>
    <x v="7"/>
    <s v="field"/>
    <x v="5"/>
    <s v="runs"/>
    <n v="4"/>
    <s v="N"/>
    <s v="NA"/>
    <s v="A Nand Kishore"/>
    <s v="CK Nandan"/>
  </r>
  <r>
    <n v="1136583"/>
    <s v="Mumbai"/>
    <d v="2018-04-24T00:00:00"/>
    <s v="Rashid Khan"/>
    <s v="Wankhede Stadium"/>
    <n v="0"/>
    <x v="3"/>
    <x v="10"/>
    <x v="3"/>
    <s v="field"/>
    <x v="11"/>
    <s v="runs"/>
    <n v="31"/>
    <s v="N"/>
    <s v="NA"/>
    <s v="C Shamshuddin"/>
    <s v="S Ravi"/>
  </r>
  <r>
    <n v="1136584"/>
    <s v="Bengaluru"/>
    <d v="2018-04-25T00:00:00"/>
    <s v="MS Dhoni"/>
    <s v="M.Chinnaswamy Stadium"/>
    <n v="0"/>
    <x v="0"/>
    <x v="1"/>
    <x v="1"/>
    <s v="field"/>
    <x v="1"/>
    <s v="wickets"/>
    <n v="5"/>
    <s v="N"/>
    <s v="NA"/>
    <s v="NJ Llong"/>
    <s v="VK Sharma"/>
  </r>
  <r>
    <n v="1136585"/>
    <s v="Hyderabad"/>
    <d v="2018-04-26T00:00:00"/>
    <s v="AS Rajpoot"/>
    <s v="Rajiv Gandhi International Stadium, Uppal"/>
    <n v="0"/>
    <x v="10"/>
    <x v="5"/>
    <x v="5"/>
    <s v="field"/>
    <x v="11"/>
    <s v="runs"/>
    <n v="13"/>
    <s v="N"/>
    <s v="NA"/>
    <s v="YC Barde"/>
    <s v="CK Nandan"/>
  </r>
  <r>
    <n v="1136586"/>
    <s v="Delhi"/>
    <d v="2018-04-27T00:00:00"/>
    <s v="SS Iyer"/>
    <s v="Feroz Shah Kotla"/>
    <n v="0"/>
    <x v="2"/>
    <x v="0"/>
    <x v="6"/>
    <s v="field"/>
    <x v="2"/>
    <s v="runs"/>
    <n v="55"/>
    <s v="N"/>
    <s v="NA"/>
    <s v="C Shamshuddin"/>
    <s v="S Ravi"/>
  </r>
  <r>
    <n v="1136587"/>
    <s v="Pune"/>
    <d v="2018-04-28T00:00:00"/>
    <s v="RG Sharma"/>
    <s v="Maharashtra Cricket Association Stadium"/>
    <n v="0"/>
    <x v="7"/>
    <x v="7"/>
    <x v="3"/>
    <s v="field"/>
    <x v="7"/>
    <s v="wickets"/>
    <n v="8"/>
    <s v="N"/>
    <s v="NA"/>
    <s v="CB Gaffaney"/>
    <s v="Nitin Menon"/>
  </r>
  <r>
    <n v="1136588"/>
    <s v="Jaipur"/>
    <d v="2018-04-29T00:00:00"/>
    <s v="KS Williamson"/>
    <s v="Sawai Mansingh Stadium"/>
    <n v="0"/>
    <x v="5"/>
    <x v="10"/>
    <x v="10"/>
    <s v="bat"/>
    <x v="11"/>
    <s v="runs"/>
    <n v="11"/>
    <s v="N"/>
    <s v="NA"/>
    <s v="BNJ Oxenford"/>
    <s v="A Nand Kishore"/>
  </r>
  <r>
    <n v="1136589"/>
    <s v="Bengaluru"/>
    <d v="2018-04-29T00:00:00"/>
    <s v="CA Lynn"/>
    <s v="M.Chinnaswamy Stadium"/>
    <n v="0"/>
    <x v="0"/>
    <x v="0"/>
    <x v="6"/>
    <s v="field"/>
    <x v="0"/>
    <s v="wickets"/>
    <n v="6"/>
    <s v="N"/>
    <s v="NA"/>
    <s v="NJ Llong"/>
    <s v="AK Chaudhary"/>
  </r>
  <r>
    <n v="1136590"/>
    <s v="Pune"/>
    <d v="2018-04-30T00:00:00"/>
    <s v="SR Watson"/>
    <s v="Maharashtra Cricket Association Stadium"/>
    <n v="0"/>
    <x v="7"/>
    <x v="6"/>
    <x v="7"/>
    <s v="field"/>
    <x v="1"/>
    <s v="runs"/>
    <n v="13"/>
    <s v="N"/>
    <s v="NA"/>
    <s v="AY Dandekar"/>
    <s v="C Shamshuddin"/>
  </r>
  <r>
    <n v="1136591"/>
    <s v="Bengaluru"/>
    <d v="2018-05-01T00:00:00"/>
    <s v="TG Southee"/>
    <s v="M.Chinnaswamy Stadium"/>
    <n v="0"/>
    <x v="0"/>
    <x v="7"/>
    <x v="3"/>
    <s v="field"/>
    <x v="3"/>
    <s v="runs"/>
    <n v="14"/>
    <s v="N"/>
    <s v="NA"/>
    <s v="M Erasmus"/>
    <s v="Nitin Menon"/>
  </r>
  <r>
    <n v="1136592"/>
    <s v="Delhi"/>
    <d v="2018-05-02T00:00:00"/>
    <s v="RR Pant"/>
    <s v="Feroz Shah Kotla"/>
    <n v="0"/>
    <x v="2"/>
    <x v="2"/>
    <x v="2"/>
    <s v="field"/>
    <x v="2"/>
    <s v="runs"/>
    <n v="4"/>
    <s v="N"/>
    <s v="D/L"/>
    <s v="VK Sharma"/>
    <s v="CK Nandan"/>
  </r>
  <r>
    <n v="1136593"/>
    <s v="Kolkata"/>
    <d v="2018-05-03T00:00:00"/>
    <s v="SP Narine"/>
    <s v="Eden Gardens"/>
    <n v="0"/>
    <x v="4"/>
    <x v="1"/>
    <x v="6"/>
    <s v="field"/>
    <x v="0"/>
    <s v="wickets"/>
    <n v="6"/>
    <s v="N"/>
    <s v="NA"/>
    <s v="HDPK Dharmasena"/>
    <s v="A Deshmukh"/>
  </r>
  <r>
    <n v="1136594"/>
    <s v="Indore"/>
    <d v="2018-05-04T00:00:00"/>
    <s v="SA Yadav"/>
    <s v="Holkar Cricket Stadium"/>
    <n v="0"/>
    <x v="1"/>
    <x v="7"/>
    <x v="3"/>
    <s v="field"/>
    <x v="7"/>
    <s v="wickets"/>
    <n v="6"/>
    <s v="N"/>
    <s v="NA"/>
    <s v="AY Dandekar"/>
    <s v="S Ravi"/>
  </r>
  <r>
    <n v="1136595"/>
    <s v="Pune"/>
    <d v="2018-05-05T00:00:00"/>
    <s v="RA Jadeja"/>
    <s v="Maharashtra Cricket Association Stadium"/>
    <n v="0"/>
    <x v="7"/>
    <x v="3"/>
    <x v="1"/>
    <s v="field"/>
    <x v="1"/>
    <s v="wickets"/>
    <n v="6"/>
    <s v="N"/>
    <s v="NA"/>
    <s v="Nitin Menon"/>
    <s v="YC Barde"/>
  </r>
  <r>
    <n v="1136596"/>
    <s v="Hyderabad"/>
    <d v="2018-05-05T00:00:00"/>
    <s v="Rashid Khan"/>
    <s v="Rajiv Gandhi International Stadium, Uppal"/>
    <n v="0"/>
    <x v="10"/>
    <x v="6"/>
    <x v="7"/>
    <s v="bat"/>
    <x v="11"/>
    <s v="wickets"/>
    <n v="7"/>
    <s v="N"/>
    <s v="NA"/>
    <s v="BNJ Oxenford"/>
    <s v="CK Nandan"/>
  </r>
  <r>
    <n v="1136597"/>
    <s v="Mumbai"/>
    <d v="2018-05-06T00:00:00"/>
    <s v="HH Pandya"/>
    <s v="Wankhede Stadium"/>
    <n v="0"/>
    <x v="3"/>
    <x v="0"/>
    <x v="6"/>
    <s v="field"/>
    <x v="7"/>
    <s v="runs"/>
    <n v="13"/>
    <s v="N"/>
    <s v="NA"/>
    <s v="HDPK Dharmasena"/>
    <s v="A Deshmukh"/>
  </r>
  <r>
    <n v="1136598"/>
    <s v="Indore"/>
    <d v="2018-05-06T00:00:00"/>
    <s v="Mujeeb Ur Rahman"/>
    <s v="Holkar Cricket Stadium"/>
    <n v="0"/>
    <x v="1"/>
    <x v="2"/>
    <x v="5"/>
    <s v="field"/>
    <x v="5"/>
    <s v="wickets"/>
    <n v="6"/>
    <s v="N"/>
    <s v="NA"/>
    <s v="C Shamshuddin"/>
    <s v="S Ravi"/>
  </r>
  <r>
    <n v="1136599"/>
    <s v="Hyderabad"/>
    <d v="2018-05-07T00:00:00"/>
    <s v="KS Williamson"/>
    <s v="Rajiv Gandhi International Stadium, Uppal"/>
    <n v="0"/>
    <x v="10"/>
    <x v="3"/>
    <x v="0"/>
    <s v="field"/>
    <x v="11"/>
    <s v="runs"/>
    <n v="5"/>
    <s v="N"/>
    <s v="NA"/>
    <s v="BNJ Oxenford"/>
    <s v="VK Sharma"/>
  </r>
  <r>
    <n v="1136600"/>
    <s v="Jaipur"/>
    <d v="2018-05-08T00:00:00"/>
    <s v="JC Buttler"/>
    <s v="Sawai Mansingh Stadium"/>
    <n v="0"/>
    <x v="5"/>
    <x v="5"/>
    <x v="2"/>
    <s v="bat"/>
    <x v="4"/>
    <s v="runs"/>
    <n v="15"/>
    <s v="N"/>
    <s v="NA"/>
    <s v="M Erasmus"/>
    <s v="Nitin Menon"/>
  </r>
  <r>
    <n v="1136601"/>
    <s v="Kolkata"/>
    <d v="2018-05-09T00:00:00"/>
    <s v="Ishan Kishan"/>
    <s v="Eden Gardens"/>
    <n v="0"/>
    <x v="4"/>
    <x v="7"/>
    <x v="6"/>
    <s v="field"/>
    <x v="7"/>
    <s v="runs"/>
    <n v="102"/>
    <s v="N"/>
    <s v="NA"/>
    <s v="KN Ananthapadmanabhan"/>
    <s v="AK Chaudhary"/>
  </r>
  <r>
    <n v="1136602"/>
    <s v="Delhi"/>
    <d v="2018-05-10T00:00:00"/>
    <s v="S Dhawan"/>
    <s v="Feroz Shah Kotla"/>
    <n v="0"/>
    <x v="2"/>
    <x v="10"/>
    <x v="7"/>
    <s v="bat"/>
    <x v="11"/>
    <s v="wickets"/>
    <n v="9"/>
    <s v="N"/>
    <s v="NA"/>
    <s v="AY Dandekar"/>
    <s v="C Shamshuddin"/>
  </r>
  <r>
    <n v="1136603"/>
    <s v="Jaipur"/>
    <d v="2018-05-11T00:00:00"/>
    <s v="JC Buttler"/>
    <s v="Sawai Mansingh Stadium"/>
    <n v="0"/>
    <x v="5"/>
    <x v="1"/>
    <x v="1"/>
    <s v="bat"/>
    <x v="4"/>
    <s v="wickets"/>
    <n v="4"/>
    <s v="N"/>
    <s v="NA"/>
    <s v="M Erasmus"/>
    <s v="YC Barde"/>
  </r>
  <r>
    <n v="1136604"/>
    <s v="Indore"/>
    <d v="2018-05-12T00:00:00"/>
    <s v="SP Narine"/>
    <s v="Holkar Cricket Stadium"/>
    <n v="0"/>
    <x v="1"/>
    <x v="0"/>
    <x v="5"/>
    <s v="field"/>
    <x v="0"/>
    <s v="runs"/>
    <n v="31"/>
    <s v="N"/>
    <s v="NA"/>
    <s v="VK Sharma"/>
    <s v="CK Nandan"/>
  </r>
  <r>
    <n v="1136605"/>
    <s v="Delhi"/>
    <d v="2018-05-12T00:00:00"/>
    <s v="AB de Villiers"/>
    <s v="Feroz Shah Kotla"/>
    <n v="0"/>
    <x v="2"/>
    <x v="3"/>
    <x v="0"/>
    <s v="field"/>
    <x v="3"/>
    <s v="wickets"/>
    <n v="5"/>
    <s v="N"/>
    <s v="NA"/>
    <s v="KN Ananthapadmanabhan"/>
    <s v="HDPK Dharmasena"/>
  </r>
  <r>
    <n v="1136606"/>
    <s v="Pune"/>
    <d v="2018-05-13T00:00:00"/>
    <s v="AT Rayudu"/>
    <s v="Maharashtra Cricket Association Stadium"/>
    <n v="0"/>
    <x v="7"/>
    <x v="10"/>
    <x v="1"/>
    <s v="field"/>
    <x v="1"/>
    <s v="wickets"/>
    <n v="8"/>
    <s v="N"/>
    <s v="NA"/>
    <s v="M Erasmus"/>
    <s v="YC Barde"/>
  </r>
  <r>
    <n v="1136607"/>
    <s v="Mumbai"/>
    <d v="2018-05-13T00:00:00"/>
    <s v="JC Buttler"/>
    <s v="Wankhede Stadium"/>
    <n v="0"/>
    <x v="3"/>
    <x v="2"/>
    <x v="2"/>
    <s v="field"/>
    <x v="4"/>
    <s v="wickets"/>
    <n v="7"/>
    <s v="N"/>
    <s v="NA"/>
    <s v="Nitin Menon"/>
    <s v="S Ravi"/>
  </r>
  <r>
    <n v="1136608"/>
    <s v="Indore"/>
    <d v="2018-05-14T00:00:00"/>
    <s v="UT Yadav"/>
    <s v="Holkar Cricket Stadium"/>
    <n v="0"/>
    <x v="1"/>
    <x v="3"/>
    <x v="0"/>
    <s v="field"/>
    <x v="3"/>
    <s v="wickets"/>
    <n v="10"/>
    <s v="N"/>
    <s v="NA"/>
    <s v="BNJ Oxenford"/>
    <s v="VK Sharma"/>
  </r>
  <r>
    <n v="1136609"/>
    <s v="Kolkata"/>
    <d v="2018-05-15T00:00:00"/>
    <s v="Kuldeep Yadav"/>
    <s v="Eden Gardens"/>
    <n v="0"/>
    <x v="4"/>
    <x v="2"/>
    <x v="6"/>
    <s v="field"/>
    <x v="0"/>
    <s v="wickets"/>
    <n v="6"/>
    <s v="N"/>
    <s v="NA"/>
    <s v="HDPK Dharmasena"/>
    <s v="AK Chaudhary"/>
  </r>
  <r>
    <n v="1136610"/>
    <s v="Mumbai"/>
    <d v="2018-05-16T00:00:00"/>
    <s v="JJ Bumrah"/>
    <s v="Wankhede Stadium"/>
    <n v="0"/>
    <x v="3"/>
    <x v="5"/>
    <x v="5"/>
    <s v="field"/>
    <x v="7"/>
    <s v="runs"/>
    <n v="3"/>
    <s v="N"/>
    <s v="NA"/>
    <s v="M Erasmus"/>
    <s v="Nitin Menon"/>
  </r>
  <r>
    <n v="1136611"/>
    <s v="Bengaluru"/>
    <d v="2018-05-17T00:00:00"/>
    <s v="AB de Villiers"/>
    <s v="M.Chinnaswamy Stadium"/>
    <n v="0"/>
    <x v="0"/>
    <x v="10"/>
    <x v="10"/>
    <s v="field"/>
    <x v="3"/>
    <s v="runs"/>
    <n v="14"/>
    <s v="N"/>
    <s v="NA"/>
    <s v="AY Dandekar"/>
    <s v="S Ravi"/>
  </r>
  <r>
    <n v="1136612"/>
    <s v="Delhi"/>
    <d v="2018-05-18T00:00:00"/>
    <s v="HV Patel"/>
    <s v="Feroz Shah Kotla"/>
    <n v="0"/>
    <x v="2"/>
    <x v="1"/>
    <x v="1"/>
    <s v="field"/>
    <x v="2"/>
    <s v="runs"/>
    <n v="34"/>
    <s v="N"/>
    <s v="NA"/>
    <s v="VA Kulkarni"/>
    <s v="HDPK Dharmasena"/>
  </r>
  <r>
    <n v="1136613"/>
    <s v="Jaipur"/>
    <d v="2018-05-19T00:00:00"/>
    <s v="S Gopal"/>
    <s v="Sawai Mansingh Stadium"/>
    <n v="0"/>
    <x v="5"/>
    <x v="3"/>
    <x v="2"/>
    <s v="bat"/>
    <x v="4"/>
    <s v="runs"/>
    <n v="30"/>
    <s v="N"/>
    <s v="NA"/>
    <s v="BNJ Oxenford"/>
    <s v="VK Sharma"/>
  </r>
  <r>
    <n v="1136614"/>
    <s v="Hyderabad"/>
    <d v="2018-05-19T00:00:00"/>
    <s v="CA Lynn"/>
    <s v="Rajiv Gandhi International Stadium, Uppal"/>
    <n v="0"/>
    <x v="10"/>
    <x v="0"/>
    <x v="10"/>
    <s v="bat"/>
    <x v="0"/>
    <s v="wickets"/>
    <n v="5"/>
    <s v="N"/>
    <s v="NA"/>
    <s v="AK Chaudhary"/>
    <s v="S Ravi"/>
  </r>
  <r>
    <n v="1136615"/>
    <s v="Delhi"/>
    <d v="2018-05-20T00:00:00"/>
    <s v="A Mishra"/>
    <s v="Feroz Shah Kotla"/>
    <n v="0"/>
    <x v="2"/>
    <x v="7"/>
    <x v="7"/>
    <s v="bat"/>
    <x v="2"/>
    <s v="runs"/>
    <n v="11"/>
    <s v="N"/>
    <s v="NA"/>
    <s v="HDPK Dharmasena"/>
    <s v="CK Nandan"/>
  </r>
  <r>
    <n v="1136616"/>
    <s v="Pune"/>
    <d v="2018-05-20T00:00:00"/>
    <s v="L Ngidi"/>
    <s v="Maharashtra Cricket Association Stadium"/>
    <n v="0"/>
    <x v="7"/>
    <x v="5"/>
    <x v="1"/>
    <s v="field"/>
    <x v="1"/>
    <s v="wickets"/>
    <n v="5"/>
    <s v="N"/>
    <s v="NA"/>
    <s v="Nitin Menon"/>
    <s v="YC Barde"/>
  </r>
  <r>
    <n v="1136617"/>
    <s v="Mumbai"/>
    <d v="2018-05-22T00:00:00"/>
    <s v="F du Plessis"/>
    <s v="Wankhede Stadium"/>
    <n v="0"/>
    <x v="10"/>
    <x v="1"/>
    <x v="1"/>
    <s v="field"/>
    <x v="1"/>
    <s v="wickets"/>
    <n v="2"/>
    <s v="N"/>
    <s v="NA"/>
    <s v="C Shamshuddin"/>
    <s v="M Erasmus"/>
  </r>
  <r>
    <n v="1136618"/>
    <s v="Kolkata"/>
    <d v="2018-05-23T00:00:00"/>
    <s v="AD Russell"/>
    <s v="Eden Gardens"/>
    <n v="0"/>
    <x v="4"/>
    <x v="2"/>
    <x v="2"/>
    <s v="field"/>
    <x v="0"/>
    <s v="runs"/>
    <n v="25"/>
    <s v="N"/>
    <s v="NA"/>
    <s v="AK Chaudhary"/>
    <s v="Nitin Menon"/>
  </r>
  <r>
    <n v="1136619"/>
    <s v="Kolkata"/>
    <d v="2018-05-25T00:00:00"/>
    <s v="Rashid Khan"/>
    <s v="Eden Gardens"/>
    <n v="0"/>
    <x v="4"/>
    <x v="10"/>
    <x v="6"/>
    <s v="field"/>
    <x v="11"/>
    <s v="runs"/>
    <n v="14"/>
    <s v="N"/>
    <s v="NA"/>
    <s v="HDPK Dharmasena"/>
    <s v="Nitin Menon"/>
  </r>
  <r>
    <n v="1136620"/>
    <s v="Mumbai"/>
    <d v="2018-05-27T00:00:00"/>
    <s v="SR Watson"/>
    <s v="Wankhede Stadium"/>
    <n v="0"/>
    <x v="7"/>
    <x v="10"/>
    <x v="1"/>
    <s v="field"/>
    <x v="1"/>
    <s v="wickets"/>
    <n v="8"/>
    <s v="N"/>
    <s v="NA"/>
    <s v="M Erasmus"/>
    <s v="S Ravi"/>
  </r>
  <r>
    <n v="1175356"/>
    <s v="Chennai"/>
    <d v="2019-03-23T00:00:00"/>
    <s v="Harbhajan Singh"/>
    <s v="MA Chidambaram Stadium, Chepauk"/>
    <n v="0"/>
    <x v="7"/>
    <x v="3"/>
    <x v="1"/>
    <s v="field"/>
    <x v="1"/>
    <s v="wickets"/>
    <n v="7"/>
    <s v="N"/>
    <s v="NA"/>
    <s v="AY Dandekar"/>
    <s v="BNJ Oxenford"/>
  </r>
  <r>
    <n v="1175357"/>
    <s v="Kolkata"/>
    <d v="2019-03-24T00:00:00"/>
    <s v="AD Russell"/>
    <s v="Eden Gardens"/>
    <n v="0"/>
    <x v="4"/>
    <x v="10"/>
    <x v="6"/>
    <s v="field"/>
    <x v="0"/>
    <s v="wickets"/>
    <n v="6"/>
    <s v="N"/>
    <s v="NA"/>
    <s v="CB Gaffaney"/>
    <s v="AK Chaudhary"/>
  </r>
  <r>
    <n v="1175358"/>
    <s v="Mumbai"/>
    <d v="2019-03-24T00:00:00"/>
    <s v="RR Pant"/>
    <s v="Wankhede Stadium"/>
    <n v="0"/>
    <x v="3"/>
    <x v="14"/>
    <x v="3"/>
    <s v="field"/>
    <x v="15"/>
    <s v="runs"/>
    <n v="37"/>
    <s v="N"/>
    <s v="NA"/>
    <s v="YC Barde"/>
    <s v="S Ravi"/>
  </r>
  <r>
    <n v="1175359"/>
    <s v="Jaipur"/>
    <d v="2019-03-25T00:00:00"/>
    <s v="CH Gayle"/>
    <s v="Sawai Mansingh Stadium"/>
    <n v="0"/>
    <x v="5"/>
    <x v="5"/>
    <x v="2"/>
    <s v="field"/>
    <x v="5"/>
    <s v="runs"/>
    <n v="14"/>
    <s v="N"/>
    <s v="NA"/>
    <s v="KN Ananthapadmanabhan"/>
    <s v="C Shamshuddin"/>
  </r>
  <r>
    <n v="1175360"/>
    <s v="Delhi"/>
    <d v="2019-03-26T00:00:00"/>
    <s v="SR Watson"/>
    <s v="Feroz Shah Kotla"/>
    <n v="0"/>
    <x v="14"/>
    <x v="1"/>
    <x v="14"/>
    <s v="bat"/>
    <x v="1"/>
    <s v="wickets"/>
    <n v="6"/>
    <s v="N"/>
    <s v="NA"/>
    <s v="M Erasmus"/>
    <s v="Nitin Menon"/>
  </r>
  <r>
    <n v="1175361"/>
    <s v="Kolkata"/>
    <d v="2019-03-27T00:00:00"/>
    <s v="AD Russell"/>
    <s v="Eden Gardens"/>
    <n v="0"/>
    <x v="4"/>
    <x v="5"/>
    <x v="5"/>
    <s v="field"/>
    <x v="0"/>
    <s v="runs"/>
    <n v="28"/>
    <s v="N"/>
    <s v="NA"/>
    <s v="VA Kulkarni"/>
    <s v="AK Chaudhary"/>
  </r>
  <r>
    <n v="1175362"/>
    <s v="Bengaluru"/>
    <d v="2019-03-28T00:00:00"/>
    <s v="JJ Bumrah"/>
    <s v="M.Chinnaswamy Stadium"/>
    <n v="0"/>
    <x v="0"/>
    <x v="7"/>
    <x v="0"/>
    <s v="field"/>
    <x v="7"/>
    <s v="runs"/>
    <n v="6"/>
    <s v="N"/>
    <s v="NA"/>
    <s v="CK Nandan"/>
    <s v="S Ravi"/>
  </r>
  <r>
    <n v="1175363"/>
    <s v="Hyderabad"/>
    <d v="2019-03-29T00:00:00"/>
    <s v="Rashid Khan"/>
    <s v="Rajiv Gandhi International Stadium, Uppal"/>
    <n v="0"/>
    <x v="10"/>
    <x v="2"/>
    <x v="2"/>
    <s v="bat"/>
    <x v="11"/>
    <s v="wickets"/>
    <n v="5"/>
    <s v="N"/>
    <s v="NA"/>
    <s v="C Shamshuddin"/>
    <s v="BNJ Oxenford"/>
  </r>
  <r>
    <n v="1175364"/>
    <s v="Chandigarh"/>
    <d v="2019-03-30T00:00:00"/>
    <s v="MA Agarwal"/>
    <s v="Punjab Cricket Association IS Bindra Stadium, Mohali"/>
    <n v="0"/>
    <x v="1"/>
    <x v="7"/>
    <x v="5"/>
    <s v="field"/>
    <x v="5"/>
    <s v="wickets"/>
    <n v="8"/>
    <s v="N"/>
    <s v="NA"/>
    <s v="VA Kulkarni"/>
    <s v="CB Gaffaney"/>
  </r>
  <r>
    <n v="1175365"/>
    <s v="Delhi"/>
    <d v="2019-03-30T00:00:00"/>
    <s v="PP Shaw"/>
    <s v="Feroz Shah Kotla"/>
    <n v="0"/>
    <x v="14"/>
    <x v="0"/>
    <x v="14"/>
    <s v="field"/>
    <x v="15"/>
    <s v="tie"/>
    <s v="NA"/>
    <s v="Y"/>
    <s v="NA"/>
    <s v="AY Dandekar"/>
    <s v="Nitin Menon"/>
  </r>
  <r>
    <n v="1175366"/>
    <s v="Hyderabad"/>
    <d v="2019-03-31T00:00:00"/>
    <s v="JM Bairstow"/>
    <s v="Rajiv Gandhi International Stadium, Uppal"/>
    <n v="0"/>
    <x v="10"/>
    <x v="3"/>
    <x v="0"/>
    <s v="field"/>
    <x v="11"/>
    <s v="runs"/>
    <n v="118"/>
    <s v="N"/>
    <s v="NA"/>
    <s v="KN Ananthapadmanabhan"/>
    <s v="S Ravi"/>
  </r>
  <r>
    <n v="1175367"/>
    <s v="Chennai"/>
    <d v="2019-03-31T00:00:00"/>
    <s v="MS Dhoni"/>
    <s v="MA Chidambaram Stadium, Chepauk"/>
    <n v="0"/>
    <x v="7"/>
    <x v="2"/>
    <x v="2"/>
    <s v="field"/>
    <x v="1"/>
    <s v="runs"/>
    <n v="8"/>
    <s v="N"/>
    <s v="NA"/>
    <s v="YC Barde"/>
    <s v="CK Nandan"/>
  </r>
  <r>
    <n v="1175368"/>
    <s v="Chandigarh"/>
    <d v="2019-04-01T00:00:00"/>
    <s v="SM Curran"/>
    <s v="Punjab Cricket Association IS Bindra Stadium, Mohali"/>
    <n v="0"/>
    <x v="1"/>
    <x v="14"/>
    <x v="14"/>
    <s v="field"/>
    <x v="5"/>
    <s v="runs"/>
    <n v="14"/>
    <s v="N"/>
    <s v="NA"/>
    <s v="CB Gaffaney"/>
    <s v="AK Chaudhary"/>
  </r>
  <r>
    <n v="1175369"/>
    <s v="Jaipur"/>
    <d v="2019-04-02T00:00:00"/>
    <s v="S Gopal"/>
    <s v="Sawai Mansingh Stadium"/>
    <n v="0"/>
    <x v="5"/>
    <x v="3"/>
    <x v="2"/>
    <s v="field"/>
    <x v="4"/>
    <s v="wickets"/>
    <n v="7"/>
    <s v="N"/>
    <s v="NA"/>
    <s v="AY Dandekar"/>
    <s v="M Erasmus"/>
  </r>
  <r>
    <n v="1175370"/>
    <s v="Mumbai"/>
    <d v="2019-04-03T00:00:00"/>
    <s v="HH Pandya"/>
    <s v="Wankhede Stadium"/>
    <n v="0"/>
    <x v="3"/>
    <x v="1"/>
    <x v="1"/>
    <s v="field"/>
    <x v="7"/>
    <s v="runs"/>
    <n v="37"/>
    <s v="N"/>
    <s v="NA"/>
    <s v="RJ Tucker"/>
    <s v="BNJ Oxenford"/>
  </r>
  <r>
    <n v="1175371"/>
    <s v="Delhi"/>
    <d v="2019-04-04T00:00:00"/>
    <s v="JM Bairstow"/>
    <s v="Feroz Shah Kotla"/>
    <n v="0"/>
    <x v="14"/>
    <x v="10"/>
    <x v="10"/>
    <s v="field"/>
    <x v="11"/>
    <s v="wickets"/>
    <n v="5"/>
    <s v="N"/>
    <s v="NA"/>
    <s v="KN Ananthapadmanabhan"/>
    <s v="C Shamshuddin"/>
  </r>
  <r>
    <n v="1175372"/>
    <s v="Bengaluru"/>
    <d v="2019-04-05T00:00:00"/>
    <s v="AD Russell"/>
    <s v="M.Chinnaswamy Stadium"/>
    <n v="0"/>
    <x v="0"/>
    <x v="0"/>
    <x v="6"/>
    <s v="field"/>
    <x v="0"/>
    <s v="wickets"/>
    <n v="5"/>
    <s v="N"/>
    <s v="NA"/>
    <s v="CB Gaffaney"/>
    <s v="AK Chaudhary"/>
  </r>
  <r>
    <n v="1178393"/>
    <s v="Chennai"/>
    <d v="2019-04-06T00:00:00"/>
    <s v="Harbhajan Singh"/>
    <s v="MA Chidambaram Stadium, Chepauk"/>
    <n v="0"/>
    <x v="7"/>
    <x v="5"/>
    <x v="1"/>
    <s v="bat"/>
    <x v="1"/>
    <s v="runs"/>
    <n v="22"/>
    <s v="N"/>
    <s v="NA"/>
    <s v="KN Ananthapadmanabhan"/>
    <s v="RJ Tucker"/>
  </r>
  <r>
    <n v="1178394"/>
    <s v="Hyderabad"/>
    <d v="2019-04-06T00:00:00"/>
    <s v="AS Joseph"/>
    <s v="Rajiv Gandhi International Stadium, Uppal"/>
    <n v="0"/>
    <x v="10"/>
    <x v="7"/>
    <x v="10"/>
    <s v="field"/>
    <x v="7"/>
    <s v="runs"/>
    <n v="40"/>
    <s v="N"/>
    <s v="NA"/>
    <s v="AY Dandekar"/>
    <s v="Nitin Menon"/>
  </r>
  <r>
    <n v="1178395"/>
    <s v="Bengaluru"/>
    <d v="2019-04-07T00:00:00"/>
    <s v="K Rabada"/>
    <s v="M.Chinnaswamy Stadium"/>
    <n v="0"/>
    <x v="0"/>
    <x v="14"/>
    <x v="14"/>
    <s v="field"/>
    <x v="15"/>
    <s v="wickets"/>
    <n v="4"/>
    <s v="N"/>
    <s v="NA"/>
    <s v="YC Barde"/>
    <s v="S Ravi"/>
  </r>
  <r>
    <n v="1178396"/>
    <s v="Jaipur"/>
    <d v="2019-04-07T00:00:00"/>
    <s v="HF Gurney"/>
    <s v="Sawai Mansingh Stadium"/>
    <n v="0"/>
    <x v="5"/>
    <x v="0"/>
    <x v="6"/>
    <s v="field"/>
    <x v="0"/>
    <s v="wickets"/>
    <n v="8"/>
    <s v="N"/>
    <s v="NA"/>
    <s v="CB Gaffaney"/>
    <s v="AK Chaudhary"/>
  </r>
  <r>
    <n v="1178397"/>
    <s v="Chandigarh"/>
    <d v="2019-04-08T00:00:00"/>
    <s v="KL Rahul"/>
    <s v="Punjab Cricket Association IS Bindra Stadium, Mohali"/>
    <n v="0"/>
    <x v="1"/>
    <x v="10"/>
    <x v="5"/>
    <s v="field"/>
    <x v="5"/>
    <s v="wickets"/>
    <n v="6"/>
    <s v="N"/>
    <s v="NA"/>
    <s v="AY Dandekar"/>
    <s v="M Erasmus"/>
  </r>
  <r>
    <n v="1178398"/>
    <s v="Chennai"/>
    <d v="2019-04-09T00:00:00"/>
    <s v="DL Chahar"/>
    <s v="MA Chidambaram Stadium, Chepauk"/>
    <n v="0"/>
    <x v="7"/>
    <x v="0"/>
    <x v="1"/>
    <s v="field"/>
    <x v="1"/>
    <s v="wickets"/>
    <n v="7"/>
    <s v="N"/>
    <s v="NA"/>
    <s v="RJ Tucker"/>
    <s v="C Shamshuddin"/>
  </r>
  <r>
    <n v="1178399"/>
    <s v="Mumbai"/>
    <d v="2019-04-10T00:00:00"/>
    <s v="KA Pollard"/>
    <s v="Wankhede Stadium"/>
    <n v="0"/>
    <x v="3"/>
    <x v="5"/>
    <x v="3"/>
    <s v="field"/>
    <x v="7"/>
    <s v="wickets"/>
    <n v="3"/>
    <s v="N"/>
    <s v="NA"/>
    <s v="YC Barde"/>
    <s v="S Ravi"/>
  </r>
  <r>
    <n v="1178400"/>
    <s v="Jaipur"/>
    <d v="2019-04-11T00:00:00"/>
    <s v="MS Dhoni"/>
    <s v="Sawai Mansingh Stadium"/>
    <n v="0"/>
    <x v="5"/>
    <x v="1"/>
    <x v="1"/>
    <s v="field"/>
    <x v="1"/>
    <s v="wickets"/>
    <n v="4"/>
    <s v="N"/>
    <s v="NA"/>
    <s v="UV Gandhe"/>
    <s v="BNJ Oxenford"/>
  </r>
  <r>
    <n v="1178401"/>
    <s v="Kolkata"/>
    <d v="2019-04-12T00:00:00"/>
    <s v="S Dhawan"/>
    <s v="Eden Gardens"/>
    <n v="0"/>
    <x v="4"/>
    <x v="14"/>
    <x v="14"/>
    <s v="field"/>
    <x v="15"/>
    <s v="wickets"/>
    <n v="7"/>
    <s v="N"/>
    <s v="NA"/>
    <s v="YC Barde"/>
    <s v="CK Nandan"/>
  </r>
  <r>
    <n v="1178402"/>
    <s v="Mumbai"/>
    <d v="2019-04-13T00:00:00"/>
    <s v="JC Buttler"/>
    <s v="Wankhede Stadium"/>
    <n v="0"/>
    <x v="3"/>
    <x v="2"/>
    <x v="2"/>
    <s v="field"/>
    <x v="4"/>
    <s v="wickets"/>
    <n v="4"/>
    <s v="N"/>
    <s v="NA"/>
    <s v="Nitin Menon"/>
    <s v="A Nand Kishore"/>
  </r>
  <r>
    <n v="1178403"/>
    <s v="Chandigarh"/>
    <d v="2019-04-13T00:00:00"/>
    <s v="AB de Villiers"/>
    <s v="Punjab Cricket Association IS Bindra Stadium, Mohali"/>
    <n v="0"/>
    <x v="1"/>
    <x v="3"/>
    <x v="0"/>
    <s v="field"/>
    <x v="3"/>
    <s v="wickets"/>
    <n v="8"/>
    <s v="N"/>
    <s v="NA"/>
    <s v="UV Gandhe"/>
    <s v="S Ravi"/>
  </r>
  <r>
    <n v="1178404"/>
    <s v="Kolkata"/>
    <d v="2019-04-14T00:00:00"/>
    <s v="Imran Tahir"/>
    <s v="Eden Gardens"/>
    <n v="0"/>
    <x v="4"/>
    <x v="1"/>
    <x v="1"/>
    <s v="field"/>
    <x v="1"/>
    <s v="wickets"/>
    <n v="5"/>
    <s v="N"/>
    <s v="NA"/>
    <s v="RJ Tucker"/>
    <s v="CK Nandan"/>
  </r>
  <r>
    <n v="1178405"/>
    <s v="Hyderabad"/>
    <d v="2019-04-14T00:00:00"/>
    <s v="KMA Paul"/>
    <s v="Rajiv Gandhi International Stadium, Uppal"/>
    <n v="0"/>
    <x v="10"/>
    <x v="14"/>
    <x v="10"/>
    <s v="field"/>
    <x v="15"/>
    <s v="runs"/>
    <n v="39"/>
    <s v="N"/>
    <s v="NA"/>
    <s v="BNJ Oxenford"/>
    <s v="AK Chaudhary"/>
  </r>
  <r>
    <n v="1178406"/>
    <s v="Mumbai"/>
    <d v="2019-04-15T00:00:00"/>
    <s v="SL Malinga"/>
    <s v="Wankhede Stadium"/>
    <n v="0"/>
    <x v="3"/>
    <x v="3"/>
    <x v="3"/>
    <s v="field"/>
    <x v="7"/>
    <s v="wickets"/>
    <n v="5"/>
    <s v="N"/>
    <s v="NA"/>
    <s v="M Erasmus"/>
    <s v="Nitin Menon"/>
  </r>
  <r>
    <n v="1178407"/>
    <s v="Chandigarh"/>
    <d v="2019-04-16T00:00:00"/>
    <s v="R Ashwin"/>
    <s v="Punjab Cricket Association IS Bindra Stadium, Mohali"/>
    <n v="0"/>
    <x v="1"/>
    <x v="2"/>
    <x v="2"/>
    <s v="field"/>
    <x v="5"/>
    <s v="runs"/>
    <n v="12"/>
    <s v="N"/>
    <s v="NA"/>
    <s v="VA Kulkarni"/>
    <s v="AK Chaudhary"/>
  </r>
  <r>
    <n v="1178408"/>
    <s v="Hyderabad"/>
    <d v="2019-04-17T00:00:00"/>
    <s v="DA Warner"/>
    <s v="Rajiv Gandhi International Stadium, Uppal"/>
    <n v="0"/>
    <x v="10"/>
    <x v="1"/>
    <x v="1"/>
    <s v="bat"/>
    <x v="11"/>
    <s v="wickets"/>
    <n v="6"/>
    <s v="N"/>
    <s v="NA"/>
    <s v="UV Gandhe"/>
    <s v="IJ Gould"/>
  </r>
  <r>
    <n v="1178409"/>
    <s v="Delhi"/>
    <d v="2019-04-18T00:00:00"/>
    <s v="HH Pandya"/>
    <s v="Feroz Shah Kotla"/>
    <n v="0"/>
    <x v="14"/>
    <x v="7"/>
    <x v="3"/>
    <s v="bat"/>
    <x v="7"/>
    <s v="runs"/>
    <n v="40"/>
    <s v="N"/>
    <s v="NA"/>
    <s v="BNJ Oxenford"/>
    <s v="NJ Llong"/>
  </r>
  <r>
    <n v="1178410"/>
    <s v="Kolkata"/>
    <d v="2019-04-19T00:00:00"/>
    <s v="V Kohli"/>
    <s v="Eden Gardens"/>
    <n v="0"/>
    <x v="4"/>
    <x v="3"/>
    <x v="6"/>
    <s v="field"/>
    <x v="3"/>
    <s v="runs"/>
    <n v="10"/>
    <s v="N"/>
    <s v="NA"/>
    <s v="IJ Gould"/>
    <s v="Nitin Menon"/>
  </r>
  <r>
    <n v="1178411"/>
    <s v="Jaipur"/>
    <d v="2019-04-20T00:00:00"/>
    <s v="SPD Smith"/>
    <s v="Sawai Mansingh Stadium"/>
    <n v="0"/>
    <x v="5"/>
    <x v="7"/>
    <x v="2"/>
    <s v="field"/>
    <x v="4"/>
    <s v="wickets"/>
    <n v="5"/>
    <s v="N"/>
    <s v="NA"/>
    <s v="YC Barde"/>
    <s v="S Ravi"/>
  </r>
  <r>
    <n v="1178412"/>
    <s v="Delhi"/>
    <d v="2019-04-20T00:00:00"/>
    <s v="SS Iyer"/>
    <s v="Feroz Shah Kotla"/>
    <n v="0"/>
    <x v="14"/>
    <x v="5"/>
    <x v="14"/>
    <s v="field"/>
    <x v="15"/>
    <s v="wickets"/>
    <n v="5"/>
    <s v="N"/>
    <s v="NA"/>
    <s v="UV Gandhe"/>
    <s v="C Shamshuddin"/>
  </r>
  <r>
    <n v="1178413"/>
    <s v="Hyderabad"/>
    <d v="2019-04-21T00:00:00"/>
    <s v="KK Ahmed"/>
    <s v="Rajiv Gandhi International Stadium, Uppal"/>
    <n v="0"/>
    <x v="10"/>
    <x v="0"/>
    <x v="10"/>
    <s v="field"/>
    <x v="11"/>
    <s v="wickets"/>
    <n v="9"/>
    <s v="N"/>
    <s v="NA"/>
    <s v="NJ Llong"/>
    <s v="Nitin Menon"/>
  </r>
  <r>
    <n v="1178414"/>
    <s v="Bengaluru"/>
    <d v="2019-04-21T00:00:00"/>
    <s v="PA Patel"/>
    <s v="M.Chinnaswamy Stadium"/>
    <n v="0"/>
    <x v="0"/>
    <x v="1"/>
    <x v="1"/>
    <s v="field"/>
    <x v="3"/>
    <s v="runs"/>
    <n v="1"/>
    <s v="N"/>
    <s v="NA"/>
    <s v="RJ Tucker"/>
    <s v="VA Kulkarni"/>
  </r>
  <r>
    <n v="1178415"/>
    <s v="Jaipur"/>
    <d v="2019-04-22T00:00:00"/>
    <s v="RR Pant"/>
    <s v="Sawai Mansingh Stadium"/>
    <n v="0"/>
    <x v="5"/>
    <x v="14"/>
    <x v="14"/>
    <s v="field"/>
    <x v="15"/>
    <s v="wickets"/>
    <n v="6"/>
    <s v="N"/>
    <s v="NA"/>
    <s v="A Nand Kishore"/>
    <s v="S Ravi"/>
  </r>
  <r>
    <n v="1178416"/>
    <s v="Chennai"/>
    <d v="2019-04-23T00:00:00"/>
    <s v="SR Watson"/>
    <s v="MA Chidambaram Stadium, Chepauk"/>
    <n v="0"/>
    <x v="7"/>
    <x v="10"/>
    <x v="1"/>
    <s v="field"/>
    <x v="1"/>
    <s v="wickets"/>
    <n v="6"/>
    <s v="N"/>
    <s v="NA"/>
    <s v="NJ Llong"/>
    <s v="AK Chaudhary"/>
  </r>
  <r>
    <n v="1178417"/>
    <s v="Bengaluru"/>
    <d v="2019-04-24T00:00:00"/>
    <s v="AB de Villiers"/>
    <s v="M.Chinnaswamy Stadium"/>
    <n v="0"/>
    <x v="0"/>
    <x v="5"/>
    <x v="5"/>
    <s v="field"/>
    <x v="3"/>
    <s v="runs"/>
    <n v="17"/>
    <s v="N"/>
    <s v="NA"/>
    <s v="C Shamshuddin"/>
    <s v="BNJ Oxenford"/>
  </r>
  <r>
    <n v="1178418"/>
    <s v="Kolkata"/>
    <d v="2019-04-25T00:00:00"/>
    <s v="VR Aaron"/>
    <s v="Eden Gardens"/>
    <n v="0"/>
    <x v="4"/>
    <x v="2"/>
    <x v="2"/>
    <s v="field"/>
    <x v="4"/>
    <s v="wickets"/>
    <n v="3"/>
    <s v="N"/>
    <s v="NA"/>
    <s v="AY Dandekar"/>
    <s v="IJ Gould"/>
  </r>
  <r>
    <n v="1178419"/>
    <s v="Chennai"/>
    <d v="2019-04-26T00:00:00"/>
    <s v="RG Sharma"/>
    <s v="MA Chidambaram Stadium, Chepauk"/>
    <n v="0"/>
    <x v="7"/>
    <x v="7"/>
    <x v="1"/>
    <s v="field"/>
    <x v="7"/>
    <s v="runs"/>
    <n v="46"/>
    <s v="N"/>
    <s v="NA"/>
    <s v="NJ Llong"/>
    <s v="AK Chaudhary"/>
  </r>
  <r>
    <n v="1178420"/>
    <s v="Jaipur"/>
    <d v="2019-04-27T00:00:00"/>
    <s v="JD Unadkat"/>
    <s v="Sawai Mansingh Stadium"/>
    <n v="0"/>
    <x v="5"/>
    <x v="10"/>
    <x v="2"/>
    <s v="field"/>
    <x v="4"/>
    <s v="wickets"/>
    <n v="7"/>
    <s v="N"/>
    <s v="NA"/>
    <s v="YC Barde"/>
    <s v="A Nand Kishore"/>
  </r>
  <r>
    <n v="1178421"/>
    <s v="Delhi"/>
    <d v="2019-04-28T00:00:00"/>
    <s v="S Dhawan"/>
    <s v="Feroz Shah Kotla"/>
    <n v="0"/>
    <x v="14"/>
    <x v="3"/>
    <x v="14"/>
    <s v="bat"/>
    <x v="15"/>
    <s v="runs"/>
    <n v="16"/>
    <s v="N"/>
    <s v="NA"/>
    <s v="KN Ananthapadmanabhan"/>
    <s v="BNJ Oxenford"/>
  </r>
  <r>
    <n v="1178422"/>
    <s v="Kolkata"/>
    <d v="2019-04-28T00:00:00"/>
    <s v="AD Russell"/>
    <s v="Eden Gardens"/>
    <n v="0"/>
    <x v="4"/>
    <x v="7"/>
    <x v="3"/>
    <s v="field"/>
    <x v="0"/>
    <s v="runs"/>
    <n v="34"/>
    <s v="N"/>
    <s v="NA"/>
    <s v="IJ Gould"/>
    <s v="Nitin Menon"/>
  </r>
  <r>
    <n v="1178423"/>
    <s v="Hyderabad"/>
    <d v="2019-04-29T00:00:00"/>
    <s v="DA Warner"/>
    <s v="Rajiv Gandhi International Stadium, Uppal"/>
    <n v="0"/>
    <x v="10"/>
    <x v="5"/>
    <x v="5"/>
    <s v="field"/>
    <x v="11"/>
    <s v="runs"/>
    <n v="45"/>
    <s v="N"/>
    <s v="NA"/>
    <s v="CK Nandan"/>
    <s v="S Ravi"/>
  </r>
  <r>
    <n v="1178424"/>
    <s v="Bengaluru"/>
    <d v="2019-04-30T00:00:00"/>
    <s v="NA"/>
    <s v="M.Chinnaswamy Stadium"/>
    <n v="0"/>
    <x v="0"/>
    <x v="2"/>
    <x v="2"/>
    <s v="field"/>
    <x v="10"/>
    <s v="NA"/>
    <s v="NA"/>
    <s v="NA"/>
    <s v="NA"/>
    <s v="UV Gandhe"/>
    <s v="NJ Llong"/>
  </r>
  <r>
    <n v="1178425"/>
    <s v="Chennai"/>
    <d v="2019-05-01T00:00:00"/>
    <s v="MS Dhoni"/>
    <s v="MA Chidambaram Stadium, Chepauk"/>
    <n v="0"/>
    <x v="7"/>
    <x v="14"/>
    <x v="14"/>
    <s v="field"/>
    <x v="1"/>
    <s v="runs"/>
    <n v="80"/>
    <s v="N"/>
    <s v="NA"/>
    <s v="AY Dandekar"/>
    <s v="Nitin Menon"/>
  </r>
  <r>
    <n v="1178426"/>
    <s v="Mumbai"/>
    <d v="2019-05-02T00:00:00"/>
    <s v="JJ Bumrah"/>
    <s v="Wankhede Stadium"/>
    <n v="0"/>
    <x v="3"/>
    <x v="10"/>
    <x v="3"/>
    <s v="bat"/>
    <x v="7"/>
    <s v="tie"/>
    <s v="NA"/>
    <s v="Y"/>
    <s v="NA"/>
    <s v="CK Nandan"/>
    <s v="S Ravi"/>
  </r>
  <r>
    <n v="1178427"/>
    <s v="Chandigarh"/>
    <d v="2019-05-03T00:00:00"/>
    <s v="Shubman Gill"/>
    <s v="Punjab Cricket Association IS Bindra Stadium, Mohali"/>
    <n v="0"/>
    <x v="1"/>
    <x v="0"/>
    <x v="6"/>
    <s v="field"/>
    <x v="0"/>
    <s v="wickets"/>
    <n v="7"/>
    <s v="N"/>
    <s v="NA"/>
    <s v="C Shamshuddin"/>
    <s v="BNJ Oxenford"/>
  </r>
  <r>
    <n v="1178428"/>
    <s v="Delhi"/>
    <d v="2019-05-04T00:00:00"/>
    <s v="A Mishra"/>
    <s v="Feroz Shah Kotla"/>
    <n v="0"/>
    <x v="14"/>
    <x v="2"/>
    <x v="2"/>
    <s v="bat"/>
    <x v="15"/>
    <s v="wickets"/>
    <n v="5"/>
    <s v="N"/>
    <s v="NA"/>
    <s v="AY Dandekar"/>
    <s v="IJ Gould"/>
  </r>
  <r>
    <n v="1178429"/>
    <s v="Bengaluru"/>
    <d v="2019-05-04T00:00:00"/>
    <s v="SO Hetmyer"/>
    <s v="M.Chinnaswamy Stadium"/>
    <n v="0"/>
    <x v="0"/>
    <x v="10"/>
    <x v="0"/>
    <s v="field"/>
    <x v="3"/>
    <s v="wickets"/>
    <n v="4"/>
    <s v="N"/>
    <s v="NA"/>
    <s v="NJ Llong"/>
    <s v="AK Chaudhary"/>
  </r>
  <r>
    <n v="1178430"/>
    <s v="Chandigarh"/>
    <d v="2019-05-05T00:00:00"/>
    <s v="KL Rahul"/>
    <s v="Punjab Cricket Association IS Bindra Stadium, Mohali"/>
    <n v="0"/>
    <x v="1"/>
    <x v="1"/>
    <x v="5"/>
    <s v="field"/>
    <x v="5"/>
    <s v="wickets"/>
    <n v="6"/>
    <s v="N"/>
    <s v="NA"/>
    <s v="KN Ananthapadmanabhan"/>
    <s v="C Shamshuddin"/>
  </r>
  <r>
    <n v="1178431"/>
    <s v="Mumbai"/>
    <d v="2019-05-05T00:00:00"/>
    <s v="HH Pandya"/>
    <s v="Wankhede Stadium"/>
    <n v="0"/>
    <x v="3"/>
    <x v="0"/>
    <x v="3"/>
    <s v="field"/>
    <x v="7"/>
    <s v="wickets"/>
    <n v="9"/>
    <s v="N"/>
    <s v="NA"/>
    <s v="A Nand Kishore"/>
    <s v="CK Nandan"/>
  </r>
  <r>
    <n v="1181764"/>
    <s v="Chennai"/>
    <d v="2019-05-07T00:00:00"/>
    <s v="SA Yadav"/>
    <s v="MA Chidambaram Stadium, Chepauk"/>
    <n v="0"/>
    <x v="3"/>
    <x v="1"/>
    <x v="1"/>
    <s v="bat"/>
    <x v="7"/>
    <s v="wickets"/>
    <n v="6"/>
    <s v="N"/>
    <s v="NA"/>
    <s v="NJ Llong"/>
    <s v="Nitin Menon"/>
  </r>
  <r>
    <n v="1181766"/>
    <s v="Visakhapatnam"/>
    <d v="2019-05-08T00:00:00"/>
    <s v="RR Pant"/>
    <s v="Dr. Y.S. Rajasekhara Reddy ACA-VDCA Cricket Stadium"/>
    <n v="0"/>
    <x v="14"/>
    <x v="10"/>
    <x v="14"/>
    <s v="field"/>
    <x v="15"/>
    <s v="wickets"/>
    <n v="2"/>
    <s v="N"/>
    <s v="NA"/>
    <s v="BNJ Oxenford"/>
    <s v="S Ravi"/>
  </r>
  <r>
    <n v="1181767"/>
    <s v="Visakhapatnam"/>
    <d v="2019-05-10T00:00:00"/>
    <s v="F du Plessis"/>
    <s v="Dr. Y.S. Rajasekhara Reddy ACA-VDCA Cricket Stadium"/>
    <n v="0"/>
    <x v="7"/>
    <x v="14"/>
    <x v="1"/>
    <s v="field"/>
    <x v="1"/>
    <s v="wickets"/>
    <n v="6"/>
    <s v="N"/>
    <s v="NA"/>
    <s v="BNJ Oxenford"/>
    <s v="S Ravi"/>
  </r>
  <r>
    <n v="1181768"/>
    <s v="Hyderabad"/>
    <d v="2019-05-12T00:00:00"/>
    <s v="JJ Bumrah"/>
    <s v="Rajiv Gandhi International Stadium, Uppal"/>
    <n v="0"/>
    <x v="3"/>
    <x v="1"/>
    <x v="3"/>
    <s v="bat"/>
    <x v="7"/>
    <s v="runs"/>
    <n v="1"/>
    <s v="N"/>
    <s v="NA"/>
    <s v="IJ Gould"/>
    <s v="Nitin Menon"/>
  </r>
  <r>
    <n v="1216492"/>
    <s v="Abu Dhabi"/>
    <d v="2020-09-19T00:00:00"/>
    <s v="AT Rayudu"/>
    <s v="Sheikh Zayed Stadium"/>
    <n v="0"/>
    <x v="3"/>
    <x v="1"/>
    <x v="1"/>
    <s v="field"/>
    <x v="1"/>
    <s v="wickets"/>
    <n v="5"/>
    <s v="N"/>
    <s v="NA"/>
    <s v="CB Gaffaney"/>
    <s v="VK Sharma"/>
  </r>
  <r>
    <n v="1216493"/>
    <s v="Dubai"/>
    <d v="2020-09-20T00:00:00"/>
    <s v="MP Stoinis"/>
    <s v="Dubai International Cricket Stadium"/>
    <n v="0"/>
    <x v="14"/>
    <x v="5"/>
    <x v="5"/>
    <s v="field"/>
    <x v="15"/>
    <s v="tie"/>
    <s v="NA"/>
    <s v="Y"/>
    <s v="NA"/>
    <s v="AK Chaudhary"/>
    <s v="Nitin Menon"/>
  </r>
  <r>
    <n v="1216494"/>
    <s v="Abu Dhabi"/>
    <d v="2020-10-21T00:00:00"/>
    <s v="Mohammed Siraj"/>
    <s v="Sheikh Zayed Stadium"/>
    <n v="0"/>
    <x v="4"/>
    <x v="3"/>
    <x v="6"/>
    <s v="bat"/>
    <x v="3"/>
    <s v="wickets"/>
    <n v="8"/>
    <s v="N"/>
    <s v="NA"/>
    <s v="VK Sharma"/>
    <s v="S Ravi"/>
  </r>
  <r>
    <n v="1216495"/>
    <s v="Sharjah"/>
    <d v="2020-11-03T00:00:00"/>
    <s v="S Nadeem"/>
    <s v="Sharjah Cricket Stadium"/>
    <n v="0"/>
    <x v="3"/>
    <x v="10"/>
    <x v="10"/>
    <s v="field"/>
    <x v="11"/>
    <s v="wickets"/>
    <n v="10"/>
    <s v="N"/>
    <s v="NA"/>
    <s v="C Shamshuddin"/>
    <s v="RK Illingworth"/>
  </r>
  <r>
    <n v="1216496"/>
    <s v="Sharjah"/>
    <d v="2020-09-22T00:00:00"/>
    <s v="SV Samson"/>
    <s v="Sharjah Cricket Stadium"/>
    <n v="0"/>
    <x v="5"/>
    <x v="1"/>
    <x v="1"/>
    <s v="field"/>
    <x v="4"/>
    <s v="runs"/>
    <n v="16"/>
    <s v="N"/>
    <s v="NA"/>
    <s v="C Shamshuddin"/>
    <s v="VA Kulkarni"/>
  </r>
  <r>
    <n v="1216497"/>
    <s v="Abu Dhabi"/>
    <d v="2020-10-24T00:00:00"/>
    <s v="CV Varun"/>
    <s v="Sheikh Zayed Stadium"/>
    <n v="0"/>
    <x v="4"/>
    <x v="14"/>
    <x v="14"/>
    <s v="field"/>
    <x v="0"/>
    <s v="runs"/>
    <n v="59"/>
    <s v="N"/>
    <s v="NA"/>
    <s v="CB Gaffaney"/>
    <s v="PG Pathak"/>
  </r>
  <r>
    <n v="1216498"/>
    <s v="Dubai"/>
    <d v="2020-10-24T00:00:00"/>
    <s v="CJ Jordan"/>
    <s v="Dubai International Cricket Stadium"/>
    <n v="0"/>
    <x v="1"/>
    <x v="10"/>
    <x v="10"/>
    <s v="field"/>
    <x v="5"/>
    <s v="runs"/>
    <n v="12"/>
    <s v="N"/>
    <s v="NA"/>
    <s v="AY Dandekar"/>
    <s v="PR Reiffel"/>
  </r>
  <r>
    <n v="1216499"/>
    <s v="Abu Dhabi"/>
    <d v="2020-10-28T00:00:00"/>
    <s v="SA Yadav"/>
    <s v="Sheikh Zayed Stadium"/>
    <n v="0"/>
    <x v="0"/>
    <x v="7"/>
    <x v="3"/>
    <s v="field"/>
    <x v="7"/>
    <s v="wickets"/>
    <n v="5"/>
    <s v="N"/>
    <s v="NA"/>
    <s v="UV Gandhe"/>
    <s v="CB Gaffaney"/>
  </r>
  <r>
    <n v="1216500"/>
    <s v="Sharjah"/>
    <d v="2020-10-09T00:00:00"/>
    <s v="R Ashwin"/>
    <s v="Sharjah Cricket Stadium"/>
    <n v="0"/>
    <x v="14"/>
    <x v="2"/>
    <x v="2"/>
    <s v="field"/>
    <x v="15"/>
    <s v="runs"/>
    <n v="46"/>
    <s v="N"/>
    <s v="NA"/>
    <s v="KN Ananthapadmanabhan"/>
    <s v="C Shamshuddin"/>
  </r>
  <r>
    <n v="1216501"/>
    <s v="Abu Dhabi"/>
    <d v="2020-10-07T00:00:00"/>
    <s v="RA Tripathi"/>
    <s v="Sheikh Zayed Stadium"/>
    <n v="0"/>
    <x v="4"/>
    <x v="1"/>
    <x v="6"/>
    <s v="bat"/>
    <x v="0"/>
    <s v="runs"/>
    <n v="10"/>
    <s v="N"/>
    <s v="NA"/>
    <s v="KN Ananthapadmanabhan"/>
    <s v="RK Illingworth"/>
  </r>
  <r>
    <n v="1216502"/>
    <s v="Sharjah"/>
    <d v="2020-10-31T00:00:00"/>
    <s v="Sandeep Sharma"/>
    <s v="Sharjah Cricket Stadium"/>
    <n v="0"/>
    <x v="0"/>
    <x v="10"/>
    <x v="10"/>
    <s v="field"/>
    <x v="11"/>
    <s v="wickets"/>
    <n v="5"/>
    <s v="N"/>
    <s v="NA"/>
    <s v="KN Ananthapadmanabhan"/>
    <s v="K Srinivasan"/>
  </r>
  <r>
    <n v="1216503"/>
    <s v="Abu Dhabi"/>
    <d v="2020-10-01T00:00:00"/>
    <s v="KA Pollard"/>
    <s v="Sheikh Zayed Stadium"/>
    <n v="0"/>
    <x v="3"/>
    <x v="5"/>
    <x v="5"/>
    <s v="field"/>
    <x v="7"/>
    <s v="runs"/>
    <n v="48"/>
    <s v="N"/>
    <s v="NA"/>
    <s v="VK Sharma"/>
    <s v="S Ravi"/>
  </r>
  <r>
    <n v="1216504"/>
    <s v="Dubai"/>
    <d v="2020-09-30T00:00:00"/>
    <s v="Shivam Mavi"/>
    <s v="Dubai International Cricket Stadium"/>
    <n v="0"/>
    <x v="4"/>
    <x v="2"/>
    <x v="2"/>
    <s v="field"/>
    <x v="0"/>
    <s v="runs"/>
    <n v="37"/>
    <s v="N"/>
    <s v="NA"/>
    <s v="KN Ananthapadmanabhan"/>
    <s v="C Shamshuddin"/>
  </r>
  <r>
    <n v="1216505"/>
    <s v="Abu Dhabi"/>
    <d v="2020-11-02T00:00:00"/>
    <s v="A Nortje"/>
    <s v="Sheikh Zayed Stadium"/>
    <n v="0"/>
    <x v="0"/>
    <x v="14"/>
    <x v="14"/>
    <s v="field"/>
    <x v="15"/>
    <s v="wickets"/>
    <n v="6"/>
    <s v="N"/>
    <s v="NA"/>
    <s v="CB Gaffaney"/>
    <s v="S Ravi"/>
  </r>
  <r>
    <n v="1216506"/>
    <s v="Abu Dhabi"/>
    <d v="2020-11-01T00:00:00"/>
    <s v="RD Gaikwad"/>
    <s v="Sheikh Zayed Stadium"/>
    <n v="0"/>
    <x v="1"/>
    <x v="1"/>
    <x v="1"/>
    <s v="field"/>
    <x v="1"/>
    <s v="wickets"/>
    <n v="9"/>
    <s v="N"/>
    <s v="NA"/>
    <s v="PG Pathak"/>
    <s v="VK Sharma"/>
  </r>
  <r>
    <n v="1216507"/>
    <s v="Dubai"/>
    <d v="2020-10-11T00:00:00"/>
    <s v="R Tewatia"/>
    <s v="Dubai International Cricket Stadium"/>
    <n v="0"/>
    <x v="10"/>
    <x v="2"/>
    <x v="10"/>
    <s v="bat"/>
    <x v="4"/>
    <s v="wickets"/>
    <n v="5"/>
    <s v="N"/>
    <s v="NA"/>
    <s v="YC Barde"/>
    <s v="PR Reiffel"/>
  </r>
  <r>
    <n v="1216508"/>
    <s v="Abu Dhabi"/>
    <d v="2020-09-23T00:00:00"/>
    <s v="RG Sharma"/>
    <s v="Sheikh Zayed Stadium"/>
    <n v="0"/>
    <x v="3"/>
    <x v="0"/>
    <x v="6"/>
    <s v="field"/>
    <x v="7"/>
    <s v="runs"/>
    <n v="49"/>
    <s v="N"/>
    <s v="NA"/>
    <s v="CB Gaffaney"/>
    <s v="S Ravi"/>
  </r>
  <r>
    <n v="1216509"/>
    <s v="Sharjah"/>
    <d v="2020-10-17T00:00:00"/>
    <s v="S Dhawan"/>
    <s v="Sharjah Cricket Stadium"/>
    <n v="0"/>
    <x v="7"/>
    <x v="14"/>
    <x v="1"/>
    <s v="bat"/>
    <x v="15"/>
    <s v="wickets"/>
    <n v="5"/>
    <s v="N"/>
    <s v="NA"/>
    <s v="KN Ananthapadmanabhan"/>
    <s v="RK Illingworth"/>
  </r>
  <r>
    <n v="1216510"/>
    <s v="Dubai"/>
    <d v="2020-09-24T00:00:00"/>
    <s v="KL Rahul"/>
    <s v="Dubai International Cricket Stadium"/>
    <n v="0"/>
    <x v="1"/>
    <x v="3"/>
    <x v="0"/>
    <s v="field"/>
    <x v="5"/>
    <s v="runs"/>
    <n v="97"/>
    <s v="N"/>
    <s v="NA"/>
    <s v="AK Chaudhary"/>
    <s v="PR Reiffel"/>
  </r>
  <r>
    <n v="1216511"/>
    <s v="Abu Dhabi"/>
    <d v="2020-10-06T00:00:00"/>
    <s v="SA Yadav"/>
    <s v="Sheikh Zayed Stadium"/>
    <n v="0"/>
    <x v="3"/>
    <x v="2"/>
    <x v="3"/>
    <s v="bat"/>
    <x v="7"/>
    <s v="runs"/>
    <n v="57"/>
    <s v="N"/>
    <s v="NA"/>
    <s v="VK Sharma"/>
    <s v="S Ravi"/>
  </r>
  <r>
    <n v="1216512"/>
    <s v="Abu Dhabi"/>
    <d v="2020-10-18T00:00:00"/>
    <s v="LH Ferguson"/>
    <s v="Sheikh Zayed Stadium"/>
    <n v="0"/>
    <x v="4"/>
    <x v="10"/>
    <x v="10"/>
    <s v="field"/>
    <x v="0"/>
    <s v="tie"/>
    <s v="NA"/>
    <s v="Y"/>
    <s v="NA"/>
    <s v="PG Pathak"/>
    <s v="S Ravi"/>
  </r>
  <r>
    <n v="1216513"/>
    <s v="Dubai"/>
    <d v="2020-10-04T00:00:00"/>
    <s v="SR Watson"/>
    <s v="Dubai International Cricket Stadium"/>
    <n v="0"/>
    <x v="1"/>
    <x v="1"/>
    <x v="5"/>
    <s v="bat"/>
    <x v="1"/>
    <s v="wickets"/>
    <n v="10"/>
    <s v="N"/>
    <s v="NA"/>
    <s v="AY Dandekar"/>
    <s v="Nitin Menon"/>
  </r>
  <r>
    <n v="1216514"/>
    <s v="Abu Dhabi"/>
    <d v="2020-10-03T00:00:00"/>
    <s v="YS Chahal"/>
    <s v="Sheikh Zayed Stadium"/>
    <n v="0"/>
    <x v="5"/>
    <x v="3"/>
    <x v="2"/>
    <s v="bat"/>
    <x v="3"/>
    <s v="wickets"/>
    <n v="8"/>
    <s v="N"/>
    <s v="NA"/>
    <s v="CB Gaffaney"/>
    <s v="S Ravi"/>
  </r>
  <r>
    <n v="1216515"/>
    <s v="Sharjah"/>
    <d v="2020-10-03T00:00:00"/>
    <s v="SS Iyer"/>
    <s v="Sharjah Cricket Stadium"/>
    <n v="0"/>
    <x v="14"/>
    <x v="0"/>
    <x v="6"/>
    <s v="field"/>
    <x v="15"/>
    <s v="runs"/>
    <n v="18"/>
    <s v="N"/>
    <s v="NA"/>
    <s v="VA Kulkarni"/>
    <s v="RK Illingworth"/>
  </r>
  <r>
    <n v="1216516"/>
    <s v="Dubai"/>
    <d v="2020-10-02T00:00:00"/>
    <s v="PK Garg"/>
    <s v="Dubai International Cricket Stadium"/>
    <n v="0"/>
    <x v="10"/>
    <x v="1"/>
    <x v="10"/>
    <s v="bat"/>
    <x v="11"/>
    <s v="runs"/>
    <n v="7"/>
    <s v="N"/>
    <s v="NA"/>
    <s v="AK Chaudhary"/>
    <s v="PR Reiffel"/>
  </r>
  <r>
    <n v="1216517"/>
    <s v="Dubai"/>
    <d v="2020-10-18T00:00:00"/>
    <s v="KL Rahul"/>
    <s v="Dubai International Cricket Stadium"/>
    <n v="0"/>
    <x v="3"/>
    <x v="5"/>
    <x v="3"/>
    <s v="bat"/>
    <x v="5"/>
    <s v="tie"/>
    <s v="NA"/>
    <s v="Y"/>
    <s v="NA"/>
    <s v="Nitin Menon"/>
    <s v="PR Reiffel"/>
  </r>
  <r>
    <n v="1216518"/>
    <s v="Dubai"/>
    <d v="2020-10-22T00:00:00"/>
    <s v="MK Pandey"/>
    <s v="Dubai International Cricket Stadium"/>
    <n v="0"/>
    <x v="5"/>
    <x v="10"/>
    <x v="10"/>
    <s v="field"/>
    <x v="11"/>
    <s v="wickets"/>
    <n v="8"/>
    <s v="N"/>
    <s v="NA"/>
    <s v="Nitin Menon"/>
    <s v="PR Reiffel"/>
  </r>
  <r>
    <n v="1216519"/>
    <s v="Dubai"/>
    <d v="2020-10-05T00:00:00"/>
    <s v="AR Patel"/>
    <s v="Dubai International Cricket Stadium"/>
    <n v="0"/>
    <x v="14"/>
    <x v="3"/>
    <x v="0"/>
    <s v="field"/>
    <x v="15"/>
    <s v="runs"/>
    <n v="59"/>
    <s v="N"/>
    <s v="NA"/>
    <s v="Nitin Menon"/>
    <s v="YC Barde"/>
  </r>
  <r>
    <n v="1216520"/>
    <s v="Sharjah"/>
    <d v="2020-10-26T00:00:00"/>
    <s v="CH Gayle"/>
    <s v="Sharjah Cricket Stadium"/>
    <n v="0"/>
    <x v="4"/>
    <x v="5"/>
    <x v="5"/>
    <s v="field"/>
    <x v="5"/>
    <s v="wickets"/>
    <n v="8"/>
    <s v="N"/>
    <s v="NA"/>
    <s v="KN Ananthapadmanabhan"/>
    <s v="RK Illingworth"/>
  </r>
  <r>
    <n v="1216521"/>
    <s v="Sharjah"/>
    <d v="2020-10-23T00:00:00"/>
    <s v="TA Boult"/>
    <s v="Sharjah Cricket Stadium"/>
    <n v="0"/>
    <x v="7"/>
    <x v="7"/>
    <x v="3"/>
    <s v="field"/>
    <x v="7"/>
    <s v="wickets"/>
    <n v="10"/>
    <s v="N"/>
    <s v="NA"/>
    <s v="C Shamshuddin"/>
    <s v="VA Kulkarni"/>
  </r>
  <r>
    <n v="1216522"/>
    <s v="Dubai"/>
    <d v="2020-10-17T00:00:00"/>
    <s v="AB de Villiers"/>
    <s v="Dubai International Cricket Stadium"/>
    <n v="0"/>
    <x v="5"/>
    <x v="3"/>
    <x v="2"/>
    <s v="bat"/>
    <x v="3"/>
    <s v="wickets"/>
    <n v="7"/>
    <s v="N"/>
    <s v="NA"/>
    <s v="AK Chaudhary"/>
    <s v="Nitin Menon"/>
  </r>
  <r>
    <n v="1216523"/>
    <s v="Abu Dhabi"/>
    <d v="2020-10-10T00:00:00"/>
    <s v="KD Karthik"/>
    <s v="Sheikh Zayed Stadium"/>
    <n v="0"/>
    <x v="4"/>
    <x v="5"/>
    <x v="6"/>
    <s v="bat"/>
    <x v="0"/>
    <s v="runs"/>
    <n v="2"/>
    <s v="N"/>
    <s v="NA"/>
    <s v="UV Gandhe"/>
    <s v="CB Gaffaney"/>
  </r>
  <r>
    <n v="1216524"/>
    <s v="Dubai"/>
    <d v="2020-10-27T00:00:00"/>
    <s v="WP Saha"/>
    <s v="Dubai International Cricket Stadium"/>
    <n v="0"/>
    <x v="10"/>
    <x v="14"/>
    <x v="14"/>
    <s v="field"/>
    <x v="11"/>
    <s v="runs"/>
    <n v="88"/>
    <s v="N"/>
    <s v="NA"/>
    <s v="AK Chaudhary"/>
    <s v="Nitin Menon"/>
  </r>
  <r>
    <n v="1216525"/>
    <s v="Dubai"/>
    <d v="2020-10-10T00:00:00"/>
    <s v="V Kohli"/>
    <s v="Dubai International Cricket Stadium"/>
    <n v="0"/>
    <x v="0"/>
    <x v="1"/>
    <x v="0"/>
    <s v="bat"/>
    <x v="3"/>
    <s v="runs"/>
    <n v="37"/>
    <s v="N"/>
    <s v="NA"/>
    <s v="AK Chaudhary"/>
    <s v="PR Reiffel"/>
  </r>
  <r>
    <n v="1216526"/>
    <s v="Abu Dhabi"/>
    <d v="2020-10-16T00:00:00"/>
    <s v="Q de Kock"/>
    <s v="Sheikh Zayed Stadium"/>
    <n v="0"/>
    <x v="4"/>
    <x v="7"/>
    <x v="6"/>
    <s v="bat"/>
    <x v="7"/>
    <s v="wickets"/>
    <n v="8"/>
    <s v="N"/>
    <s v="NA"/>
    <s v="CB Gaffaney"/>
    <s v="VK Sharma"/>
  </r>
  <r>
    <n v="1216527"/>
    <s v="Sharjah"/>
    <d v="2020-09-27T00:00:00"/>
    <s v="SV Samson"/>
    <s v="Sharjah Cricket Stadium"/>
    <n v="0"/>
    <x v="1"/>
    <x v="2"/>
    <x v="2"/>
    <s v="field"/>
    <x v="4"/>
    <s v="wickets"/>
    <n v="4"/>
    <s v="N"/>
    <s v="NA"/>
    <s v="RK Illingworth"/>
    <s v="K Srinivasan"/>
  </r>
  <r>
    <n v="1216528"/>
    <s v="Dubai"/>
    <d v="2020-10-13T00:00:00"/>
    <s v="RA Jadeja"/>
    <s v="Dubai International Cricket Stadium"/>
    <n v="0"/>
    <x v="7"/>
    <x v="10"/>
    <x v="1"/>
    <s v="bat"/>
    <x v="1"/>
    <s v="runs"/>
    <n v="20"/>
    <s v="N"/>
    <s v="NA"/>
    <s v="AK Chaudhary"/>
    <s v="PR Reiffel"/>
  </r>
  <r>
    <n v="1216529"/>
    <s v="Abu Dhabi"/>
    <d v="2020-10-11T00:00:00"/>
    <s v="Q de Kock"/>
    <s v="Sheikh Zayed Stadium"/>
    <n v="0"/>
    <x v="14"/>
    <x v="7"/>
    <x v="14"/>
    <s v="bat"/>
    <x v="7"/>
    <s v="wickets"/>
    <n v="5"/>
    <s v="N"/>
    <s v="NA"/>
    <s v="CB Gaffaney"/>
    <s v="S Ravi"/>
  </r>
  <r>
    <n v="1216530"/>
    <s v="Dubai"/>
    <d v="2020-11-01T00:00:00"/>
    <s v="PJ Cummins"/>
    <s v="Dubai International Cricket Stadium"/>
    <n v="0"/>
    <x v="4"/>
    <x v="2"/>
    <x v="2"/>
    <s v="field"/>
    <x v="0"/>
    <s v="runs"/>
    <n v="60"/>
    <s v="N"/>
    <s v="NA"/>
    <s v="Nitin Menon"/>
    <s v="PR Reiffel"/>
  </r>
  <r>
    <n v="1216531"/>
    <s v="Sharjah"/>
    <d v="2020-10-15T00:00:00"/>
    <s v="KL Rahul"/>
    <s v="Sharjah Cricket Stadium"/>
    <n v="0"/>
    <x v="0"/>
    <x v="5"/>
    <x v="0"/>
    <s v="bat"/>
    <x v="5"/>
    <s v="wickets"/>
    <n v="8"/>
    <s v="N"/>
    <s v="NA"/>
    <s v="KN Ananthapadmanabhan"/>
    <s v="C Shamshuddin"/>
  </r>
  <r>
    <n v="1216532"/>
    <s v="Abu Dhabi"/>
    <d v="2020-09-29T00:00:00"/>
    <s v="Rashid Khan"/>
    <s v="Sheikh Zayed Stadium"/>
    <n v="0"/>
    <x v="10"/>
    <x v="14"/>
    <x v="14"/>
    <s v="field"/>
    <x v="11"/>
    <s v="runs"/>
    <n v="15"/>
    <s v="N"/>
    <s v="NA"/>
    <s v="VK Sharma"/>
    <s v="S Ravi"/>
  </r>
  <r>
    <n v="1216533"/>
    <s v="Abu Dhabi"/>
    <d v="2020-10-19T00:00:00"/>
    <s v="JC Buttler"/>
    <s v="Sheikh Zayed Stadium"/>
    <n v="0"/>
    <x v="7"/>
    <x v="2"/>
    <x v="1"/>
    <s v="bat"/>
    <x v="4"/>
    <s v="wickets"/>
    <n v="7"/>
    <s v="N"/>
    <s v="NA"/>
    <s v="CB Gaffaney"/>
    <s v="VK Sharma"/>
  </r>
  <r>
    <n v="1216534"/>
    <s v="Dubai"/>
    <d v="2020-09-21T00:00:00"/>
    <s v="YS Chahal"/>
    <s v="Dubai International Cricket Stadium"/>
    <n v="0"/>
    <x v="0"/>
    <x v="10"/>
    <x v="10"/>
    <s v="field"/>
    <x v="3"/>
    <s v="runs"/>
    <n v="10"/>
    <s v="N"/>
    <s v="NA"/>
    <s v="AY Dandekar"/>
    <s v="Nitin Menon"/>
  </r>
  <r>
    <n v="1216535"/>
    <s v="Dubai"/>
    <d v="2020-10-31T00:00:00"/>
    <s v="Ishan Kishan"/>
    <s v="Dubai International Cricket Stadium"/>
    <n v="0"/>
    <x v="14"/>
    <x v="7"/>
    <x v="3"/>
    <s v="field"/>
    <x v="7"/>
    <s v="wickets"/>
    <n v="9"/>
    <s v="N"/>
    <s v="NA"/>
    <s v="YC Barde"/>
    <s v="PR Reiffel"/>
  </r>
  <r>
    <n v="1216536"/>
    <s v="Dubai"/>
    <d v="2020-10-29T00:00:00"/>
    <s v="RD Gaikwad"/>
    <s v="Dubai International Cricket Stadium"/>
    <n v="0"/>
    <x v="4"/>
    <x v="1"/>
    <x v="1"/>
    <s v="field"/>
    <x v="1"/>
    <s v="wickets"/>
    <n v="6"/>
    <s v="N"/>
    <s v="NA"/>
    <s v="C Shamshuddin"/>
    <s v="RK Illingworth"/>
  </r>
  <r>
    <n v="1216537"/>
    <s v="Abu Dhabi"/>
    <d v="2020-10-30T00:00:00"/>
    <s v="BA Stokes"/>
    <s v="Sheikh Zayed Stadium"/>
    <n v="0"/>
    <x v="1"/>
    <x v="2"/>
    <x v="2"/>
    <s v="field"/>
    <x v="4"/>
    <s v="wickets"/>
    <n v="7"/>
    <s v="N"/>
    <s v="NA"/>
    <s v="CB Gaffaney"/>
    <s v="S Ravi"/>
  </r>
  <r>
    <n v="1216538"/>
    <s v="Sharjah"/>
    <d v="2020-10-04T00:00:00"/>
    <s v="TA Boult"/>
    <s v="Sharjah Cricket Stadium"/>
    <n v="0"/>
    <x v="3"/>
    <x v="10"/>
    <x v="3"/>
    <s v="bat"/>
    <x v="7"/>
    <s v="runs"/>
    <n v="34"/>
    <s v="N"/>
    <s v="NA"/>
    <s v="KN Ananthapadmanabhan"/>
    <s v="RK Illingworth"/>
  </r>
  <r>
    <n v="1216539"/>
    <s v="Dubai"/>
    <d v="2020-09-25T00:00:00"/>
    <s v="PP Shaw"/>
    <s v="Dubai International Cricket Stadium"/>
    <n v="0"/>
    <x v="14"/>
    <x v="1"/>
    <x v="1"/>
    <s v="field"/>
    <x v="15"/>
    <s v="runs"/>
    <n v="44"/>
    <s v="N"/>
    <s v="NA"/>
    <s v="KN Ananthapadmanabhan"/>
    <s v="RK Illingworth"/>
  </r>
  <r>
    <n v="1216540"/>
    <s v="Sharjah"/>
    <d v="2020-10-12T00:00:00"/>
    <s v="AB de Villiers"/>
    <s v="Sharjah Cricket Stadium"/>
    <n v="0"/>
    <x v="0"/>
    <x v="0"/>
    <x v="0"/>
    <s v="bat"/>
    <x v="3"/>
    <s v="runs"/>
    <n v="82"/>
    <s v="N"/>
    <s v="NA"/>
    <s v="RK Illingworth"/>
    <s v="K Srinivasan"/>
  </r>
  <r>
    <n v="1216541"/>
    <s v="Abu Dhabi"/>
    <d v="2020-10-25T00:00:00"/>
    <s v="BA Stokes"/>
    <s v="Sheikh Zayed Stadium"/>
    <n v="0"/>
    <x v="3"/>
    <x v="2"/>
    <x v="3"/>
    <s v="bat"/>
    <x v="4"/>
    <s v="wickets"/>
    <n v="8"/>
    <s v="N"/>
    <s v="NA"/>
    <s v="UV Gandhe"/>
    <s v="VK Sharma"/>
  </r>
  <r>
    <n v="1216542"/>
    <s v="Dubai"/>
    <d v="2020-10-08T00:00:00"/>
    <s v="JM Bairstow"/>
    <s v="Dubai International Cricket Stadium"/>
    <n v="0"/>
    <x v="10"/>
    <x v="5"/>
    <x v="10"/>
    <s v="bat"/>
    <x v="11"/>
    <s v="runs"/>
    <n v="69"/>
    <s v="N"/>
    <s v="NA"/>
    <s v="AK Chaudhary"/>
    <s v="Nitin Menon"/>
  </r>
  <r>
    <n v="1216543"/>
    <s v="Dubai"/>
    <d v="2020-10-14T00:00:00"/>
    <s v="A Nortje"/>
    <s v="Dubai International Cricket Stadium"/>
    <n v="0"/>
    <x v="14"/>
    <x v="2"/>
    <x v="14"/>
    <s v="bat"/>
    <x v="15"/>
    <s v="runs"/>
    <n v="13"/>
    <s v="N"/>
    <s v="NA"/>
    <s v="AK Chaudhary"/>
    <s v="Nitin Menon"/>
  </r>
  <r>
    <n v="1216544"/>
    <s v="Dubai"/>
    <d v="2020-10-25T00:00:00"/>
    <s v="RD Gaikwad"/>
    <s v="Dubai International Cricket Stadium"/>
    <n v="0"/>
    <x v="0"/>
    <x v="1"/>
    <x v="0"/>
    <s v="bat"/>
    <x v="1"/>
    <s v="wickets"/>
    <n v="8"/>
    <s v="N"/>
    <s v="NA"/>
    <s v="C Shamshuddin"/>
    <s v="RK Illingworth"/>
  </r>
  <r>
    <n v="1216545"/>
    <s v="Abu Dhabi"/>
    <d v="2020-09-26T00:00:00"/>
    <s v="Shubman Gill"/>
    <s v="Sheikh Zayed Stadium"/>
    <n v="0"/>
    <x v="10"/>
    <x v="0"/>
    <x v="10"/>
    <s v="bat"/>
    <x v="0"/>
    <s v="wickets"/>
    <n v="7"/>
    <s v="N"/>
    <s v="NA"/>
    <s v="CB Gaffaney"/>
    <s v="VK Sharma"/>
  </r>
  <r>
    <n v="1216546"/>
    <s v="Dubai"/>
    <d v="2020-10-20T00:00:00"/>
    <s v="S Dhawan"/>
    <s v="Dubai International Cricket Stadium"/>
    <n v="0"/>
    <x v="14"/>
    <x v="5"/>
    <x v="14"/>
    <s v="bat"/>
    <x v="5"/>
    <s v="wickets"/>
    <n v="5"/>
    <s v="N"/>
    <s v="NA"/>
    <s v="C Shamshuddin"/>
    <s v="RK Illingworth"/>
  </r>
  <r>
    <n v="1216547"/>
    <s v="Dubai"/>
    <d v="2020-09-28T00:00:00"/>
    <s v="AB de Villiers"/>
    <s v="Dubai International Cricket Stadium"/>
    <n v="0"/>
    <x v="0"/>
    <x v="7"/>
    <x v="3"/>
    <s v="field"/>
    <x v="3"/>
    <s v="tie"/>
    <s v="NA"/>
    <s v="Y"/>
    <s v="NA"/>
    <s v="Nitin Menon"/>
    <s v="PR Reiffel"/>
  </r>
  <r>
    <n v="1237177"/>
    <s v="Dubai"/>
    <d v="2020-11-05T00:00:00"/>
    <s v="JJ Bumrah"/>
    <s v="Dubai International Cricket Stadium"/>
    <n v="0"/>
    <x v="3"/>
    <x v="14"/>
    <x v="14"/>
    <s v="field"/>
    <x v="7"/>
    <s v="runs"/>
    <n v="57"/>
    <s v="N"/>
    <s v="NA"/>
    <s v="CB Gaffaney"/>
    <s v="Nitin Menon"/>
  </r>
  <r>
    <n v="1237178"/>
    <s v="Abu Dhabi"/>
    <d v="2020-11-06T00:00:00"/>
    <s v="KS Williamson"/>
    <s v="Sheikh Zayed Stadium"/>
    <n v="0"/>
    <x v="0"/>
    <x v="10"/>
    <x v="10"/>
    <s v="field"/>
    <x v="11"/>
    <s v="wickets"/>
    <n v="6"/>
    <s v="N"/>
    <s v="NA"/>
    <s v="PR Reiffel"/>
    <s v="S Ravi"/>
  </r>
  <r>
    <n v="1237180"/>
    <s v="Abu Dhabi"/>
    <d v="2020-11-08T00:00:00"/>
    <s v="MP Stoinis"/>
    <s v="Sheikh Zayed Stadium"/>
    <n v="0"/>
    <x v="14"/>
    <x v="10"/>
    <x v="14"/>
    <s v="bat"/>
    <x v="15"/>
    <s v="runs"/>
    <n v="17"/>
    <s v="N"/>
    <s v="NA"/>
    <s v="PR Reiffel"/>
    <s v="S Ravi"/>
  </r>
  <r>
    <n v="1237181"/>
    <s v="Dubai"/>
    <d v="2020-11-10T00:00:00"/>
    <s v="TA Boult"/>
    <s v="Dubai International Cricket Stadium"/>
    <n v="0"/>
    <x v="14"/>
    <x v="7"/>
    <x v="14"/>
    <s v="bat"/>
    <x v="7"/>
    <s v="wickets"/>
    <n v="5"/>
    <s v="N"/>
    <s v="NA"/>
    <s v="CB Gaffaney"/>
    <s v="Nitin Men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x v="0"/>
    <n v="0"/>
    <s v="Royal Challengers Bangalore"/>
    <s v="Kolkata Knight Riders"/>
    <s v="Royal Challengers Bangalore"/>
    <s v="field"/>
    <x v="0"/>
    <s v="runs"/>
    <n v="140"/>
    <s v="N"/>
    <s v="NA"/>
    <s v="Asad Rauf"/>
    <s v="RE Koertzen"/>
  </r>
  <r>
    <n v="335983"/>
    <s v="Chandigarh"/>
    <d v="2008-04-19T00:00:00"/>
    <s v="MEK Hussey"/>
    <x v="1"/>
    <n v="0"/>
    <s v="Kings XI Punjab"/>
    <s v="Chennai Super Kings"/>
    <s v="Chennai Super Kings"/>
    <s v="bat"/>
    <x v="1"/>
    <s v="runs"/>
    <n v="33"/>
    <s v="N"/>
    <s v="NA"/>
    <s v="MR Benson"/>
    <s v="SL Shastri"/>
  </r>
  <r>
    <n v="335984"/>
    <s v="Delhi"/>
    <d v="2008-04-19T00:00:00"/>
    <s v="MF Maharoof"/>
    <x v="2"/>
    <n v="0"/>
    <s v="Delhi Daredevils"/>
    <s v="Rajasthan Royals"/>
    <s v="Rajasthan Royals"/>
    <s v="bat"/>
    <x v="2"/>
    <s v="wickets"/>
    <n v="9"/>
    <s v="N"/>
    <s v="NA"/>
    <s v="Aleem Dar"/>
    <s v="GA Pratapkumar"/>
  </r>
  <r>
    <n v="335985"/>
    <s v="Mumbai"/>
    <d v="2008-04-20T00:00:00"/>
    <s v="MV Boucher"/>
    <x v="3"/>
    <n v="0"/>
    <s v="Mumbai Indians"/>
    <s v="Royal Challengers Bangalore"/>
    <s v="Mumbai Indians"/>
    <s v="bat"/>
    <x v="3"/>
    <s v="wickets"/>
    <n v="5"/>
    <s v="N"/>
    <s v="NA"/>
    <s v="SJ Davis"/>
    <s v="DJ Harper"/>
  </r>
  <r>
    <n v="335986"/>
    <s v="Kolkata"/>
    <d v="2008-04-20T00:00:00"/>
    <s v="DJ Hussey"/>
    <x v="4"/>
    <n v="0"/>
    <s v="Kolkata Knight Riders"/>
    <s v="Deccan Chargers"/>
    <s v="Deccan Chargers"/>
    <s v="bat"/>
    <x v="0"/>
    <s v="wickets"/>
    <n v="5"/>
    <s v="N"/>
    <s v="NA"/>
    <s v="BF Bowden"/>
    <s v="K Hariharan"/>
  </r>
  <r>
    <n v="335987"/>
    <s v="Jaipur"/>
    <d v="2008-04-21T00:00:00"/>
    <s v="SR Watson"/>
    <x v="5"/>
    <n v="0"/>
    <s v="Rajasthan Royals"/>
    <s v="Kings XI Punjab"/>
    <s v="Kings XI Punjab"/>
    <s v="bat"/>
    <x v="4"/>
    <s v="wickets"/>
    <n v="6"/>
    <s v="N"/>
    <s v="NA"/>
    <s v="Aleem Dar"/>
    <s v="RB Tiffin"/>
  </r>
  <r>
    <n v="335988"/>
    <s v="Hyderabad"/>
    <d v="2008-04-22T00:00:00"/>
    <s v="V Sehwag"/>
    <x v="6"/>
    <n v="0"/>
    <s v="Deccan Chargers"/>
    <s v="Delhi Daredevils"/>
    <s v="Deccan Chargers"/>
    <s v="bat"/>
    <x v="2"/>
    <s v="wickets"/>
    <n v="9"/>
    <s v="N"/>
    <s v="NA"/>
    <s v="IL Howell"/>
    <s v="AM Saheba"/>
  </r>
  <r>
    <n v="335989"/>
    <s v="Chennai"/>
    <d v="2008-04-23T00:00:00"/>
    <s v="ML Hayden"/>
    <x v="7"/>
    <n v="0"/>
    <s v="Chennai Super Kings"/>
    <s v="Mumbai Indians"/>
    <s v="Mumbai Indians"/>
    <s v="field"/>
    <x v="1"/>
    <s v="runs"/>
    <n v="6"/>
    <s v="N"/>
    <s v="NA"/>
    <s v="DJ Harper"/>
    <s v="GA Pratapkumar"/>
  </r>
  <r>
    <n v="335990"/>
    <s v="Hyderabad"/>
    <d v="2008-04-24T00:00:00"/>
    <s v="YK Pathan"/>
    <x v="6"/>
    <n v="0"/>
    <s v="Deccan Chargers"/>
    <s v="Rajasthan Royals"/>
    <s v="Rajasthan Royals"/>
    <s v="field"/>
    <x v="4"/>
    <s v="wickets"/>
    <n v="3"/>
    <s v="N"/>
    <s v="NA"/>
    <s v="Asad Rauf"/>
    <s v="MR Benson"/>
  </r>
  <r>
    <n v="335991"/>
    <s v="Chandigarh"/>
    <d v="2008-04-25T00:00:00"/>
    <s v="KC Sangakkara"/>
    <x v="1"/>
    <n v="0"/>
    <s v="Kings XI Punjab"/>
    <s v="Mumbai Indians"/>
    <s v="Mumbai Indians"/>
    <s v="field"/>
    <x v="5"/>
    <s v="runs"/>
    <n v="66"/>
    <s v="N"/>
    <s v="NA"/>
    <s v="Aleem Dar"/>
    <s v="AM Saheba"/>
  </r>
  <r>
    <n v="335992"/>
    <s v="Bengaluru"/>
    <d v="2008-04-26T00:00:00"/>
    <s v="SR Watson"/>
    <x v="0"/>
    <n v="0"/>
    <s v="Royal Challengers Bangalore"/>
    <s v="Rajasthan Royals"/>
    <s v="Rajasthan Royals"/>
    <s v="field"/>
    <x v="4"/>
    <s v="wickets"/>
    <n v="7"/>
    <s v="N"/>
    <s v="NA"/>
    <s v="MR Benson"/>
    <s v="IL Howell"/>
  </r>
  <r>
    <n v="335993"/>
    <s v="Chennai"/>
    <d v="2008-04-26T00:00:00"/>
    <s v="JDP Oram"/>
    <x v="7"/>
    <n v="0"/>
    <s v="Chennai Super Kings"/>
    <s v="Kolkata Knight Riders"/>
    <s v="Kolkata Knight Riders"/>
    <s v="bat"/>
    <x v="1"/>
    <s v="wickets"/>
    <n v="9"/>
    <s v="N"/>
    <s v="NA"/>
    <s v="BF Bowden"/>
    <s v="AV Jayaprakash"/>
  </r>
  <r>
    <n v="335994"/>
    <s v="Mumbai"/>
    <d v="2008-04-27T00:00:00"/>
    <s v="AC Gilchrist"/>
    <x v="8"/>
    <n v="0"/>
    <s v="Mumbai Indians"/>
    <s v="Deccan Chargers"/>
    <s v="Deccan Chargers"/>
    <s v="field"/>
    <x v="6"/>
    <s v="wickets"/>
    <n v="10"/>
    <s v="N"/>
    <s v="NA"/>
    <s v="Asad Rauf"/>
    <s v="SL Shastri"/>
  </r>
  <r>
    <n v="335995"/>
    <s v="Chandigarh"/>
    <d v="2008-04-27T00:00:00"/>
    <s v="SM Katich"/>
    <x v="1"/>
    <n v="0"/>
    <s v="Kings XI Punjab"/>
    <s v="Delhi Daredevils"/>
    <s v="Delhi Daredevils"/>
    <s v="bat"/>
    <x v="5"/>
    <s v="wickets"/>
    <n v="4"/>
    <s v="N"/>
    <s v="NA"/>
    <s v="RE Koertzen"/>
    <s v="I Shivram"/>
  </r>
  <r>
    <n v="335996"/>
    <s v="Bengaluru"/>
    <d v="2008-04-28T00:00:00"/>
    <s v="MS Dhoni"/>
    <x v="0"/>
    <n v="0"/>
    <s v="Royal Challengers Bangalore"/>
    <s v="Chennai Super Kings"/>
    <s v="Chennai Super Kings"/>
    <s v="bat"/>
    <x v="1"/>
    <s v="runs"/>
    <n v="13"/>
    <s v="N"/>
    <s v="NA"/>
    <s v="BR Doctrove"/>
    <s v="RB Tiffin"/>
  </r>
  <r>
    <n v="335997"/>
    <s v="Kolkata"/>
    <d v="2008-04-29T00:00:00"/>
    <s v="ST Jayasuriya"/>
    <x v="4"/>
    <n v="0"/>
    <s v="Kolkata Knight Riders"/>
    <s v="Mumbai Indians"/>
    <s v="Kolkata Knight Riders"/>
    <s v="bat"/>
    <x v="7"/>
    <s v="wickets"/>
    <n v="7"/>
    <s v="N"/>
    <s v="NA"/>
    <s v="BF Bowden"/>
    <s v="AV Jayaprakash"/>
  </r>
  <r>
    <n v="335998"/>
    <s v="Delhi"/>
    <d v="2008-04-30T00:00:00"/>
    <s v="GD McGrath"/>
    <x v="2"/>
    <n v="0"/>
    <s v="Delhi Daredevils"/>
    <s v="Royal Challengers Bangalore"/>
    <s v="Royal Challengers Bangalore"/>
    <s v="field"/>
    <x v="2"/>
    <s v="runs"/>
    <n v="10"/>
    <s v="N"/>
    <s v="NA"/>
    <s v="Aleem Dar"/>
    <s v="I Shivram"/>
  </r>
  <r>
    <n v="335999"/>
    <s v="Hyderabad"/>
    <d v="2008-05-01T00:00:00"/>
    <s v="SE Marsh"/>
    <x v="6"/>
    <n v="0"/>
    <s v="Deccan Chargers"/>
    <s v="Kings XI Punjab"/>
    <s v="Kings XI Punjab"/>
    <s v="field"/>
    <x v="5"/>
    <s v="wickets"/>
    <n v="7"/>
    <s v="N"/>
    <s v="NA"/>
    <s v="BR Doctrove"/>
    <s v="RB Tiffin"/>
  </r>
  <r>
    <n v="336000"/>
    <s v="Jaipur"/>
    <d v="2008-05-01T00:00:00"/>
    <s v="SA Asnodkar"/>
    <x v="5"/>
    <n v="0"/>
    <s v="Rajasthan Royals"/>
    <s v="Kolkata Knight Riders"/>
    <s v="Rajasthan Royals"/>
    <s v="bat"/>
    <x v="4"/>
    <s v="runs"/>
    <n v="45"/>
    <s v="N"/>
    <s v="NA"/>
    <s v="RE Koertzen"/>
    <s v="GA Pratapkumar"/>
  </r>
  <r>
    <n v="336001"/>
    <s v="Chennai"/>
    <d v="2008-05-02T00:00:00"/>
    <s v="V Sehwag"/>
    <x v="7"/>
    <n v="0"/>
    <s v="Chennai Super Kings"/>
    <s v="Delhi Daredevils"/>
    <s v="Chennai Super Kings"/>
    <s v="bat"/>
    <x v="2"/>
    <s v="wickets"/>
    <n v="8"/>
    <s v="N"/>
    <s v="NA"/>
    <s v="BF Bowden"/>
    <s v="K Hariharan"/>
  </r>
  <r>
    <n v="336002"/>
    <s v="Hyderabad"/>
    <d v="2008-05-25T00:00:00"/>
    <s v="R Vinay Kumar"/>
    <x v="6"/>
    <n v="0"/>
    <s v="Deccan Chargers"/>
    <s v="Royal Challengers Bangalore"/>
    <s v="Deccan Chargers"/>
    <s v="bat"/>
    <x v="3"/>
    <s v="wickets"/>
    <n v="5"/>
    <s v="N"/>
    <s v="NA"/>
    <s v="Asad Rauf"/>
    <s v="RE Koertzen"/>
  </r>
  <r>
    <n v="336003"/>
    <s v="Chandigarh"/>
    <d v="2008-05-03T00:00:00"/>
    <s v="IK Pathan"/>
    <x v="1"/>
    <n v="0"/>
    <s v="Kings XI Punjab"/>
    <s v="Kolkata Knight Riders"/>
    <s v="Kings XI Punjab"/>
    <s v="bat"/>
    <x v="5"/>
    <s v="runs"/>
    <n v="9"/>
    <s v="N"/>
    <s v="NA"/>
    <s v="DJ Harper"/>
    <s v="I Shivram"/>
  </r>
  <r>
    <n v="336004"/>
    <s v="Mumbai"/>
    <d v="2008-05-04T00:00:00"/>
    <s v="SM Pollock"/>
    <x v="8"/>
    <n v="0"/>
    <s v="Mumbai Indians"/>
    <s v="Delhi Daredevils"/>
    <s v="Delhi Daredevils"/>
    <s v="field"/>
    <x v="7"/>
    <s v="runs"/>
    <n v="29"/>
    <s v="N"/>
    <s v="NA"/>
    <s v="IL Howell"/>
    <s v="RE Koertzen"/>
  </r>
  <r>
    <n v="336005"/>
    <s v="Jaipur"/>
    <d v="2008-05-04T00:00:00"/>
    <s v="Sohail Tanvir"/>
    <x v="5"/>
    <n v="0"/>
    <s v="Rajasthan Royals"/>
    <s v="Chennai Super Kings"/>
    <s v="Chennai Super Kings"/>
    <s v="bat"/>
    <x v="4"/>
    <s v="wickets"/>
    <n v="8"/>
    <s v="N"/>
    <s v="NA"/>
    <s v="Asad Rauf"/>
    <s v="AV Jayaprakash"/>
  </r>
  <r>
    <n v="336006"/>
    <s v="Bengaluru"/>
    <d v="2008-05-05T00:00:00"/>
    <s v="S Sreesanth"/>
    <x v="0"/>
    <n v="0"/>
    <s v="Royal Challengers Bangalore"/>
    <s v="Kings XI Punjab"/>
    <s v="Kings XI Punjab"/>
    <s v="field"/>
    <x v="5"/>
    <s v="wickets"/>
    <n v="6"/>
    <s v="N"/>
    <s v="NA"/>
    <s v="SJ Davis"/>
    <s v="BR Doctrove"/>
  </r>
  <r>
    <n v="336007"/>
    <s v="Chennai"/>
    <d v="2008-05-06T00:00:00"/>
    <s v="AC Gilchrist"/>
    <x v="7"/>
    <n v="0"/>
    <s v="Chennai Super Kings"/>
    <s v="Deccan Chargers"/>
    <s v="Deccan Chargers"/>
    <s v="field"/>
    <x v="6"/>
    <s v="wickets"/>
    <n v="7"/>
    <s v="N"/>
    <s v="NA"/>
    <s v="MR Benson"/>
    <s v="RB Tiffin"/>
  </r>
  <r>
    <n v="336008"/>
    <s v="Mumbai"/>
    <d v="2008-05-07T00:00:00"/>
    <s v="A Nehra"/>
    <x v="8"/>
    <n v="0"/>
    <s v="Mumbai Indians"/>
    <s v="Rajasthan Royals"/>
    <s v="Mumbai Indians"/>
    <s v="field"/>
    <x v="7"/>
    <s v="wickets"/>
    <n v="7"/>
    <s v="N"/>
    <s v="NA"/>
    <s v="DJ Harper"/>
    <s v="RE Koertzen"/>
  </r>
  <r>
    <n v="336009"/>
    <s v="Delhi"/>
    <d v="2008-05-08T00:00:00"/>
    <s v="MS Dhoni"/>
    <x v="2"/>
    <n v="0"/>
    <s v="Delhi Daredevils"/>
    <s v="Chennai Super Kings"/>
    <s v="Chennai Super Kings"/>
    <s v="field"/>
    <x v="1"/>
    <s v="wickets"/>
    <n v="4"/>
    <s v="N"/>
    <s v="NA"/>
    <s v="Aleem Dar"/>
    <s v="RB Tiffin"/>
  </r>
  <r>
    <n v="336010"/>
    <s v="Kolkata"/>
    <d v="2008-05-08T00:00:00"/>
    <s v="SC Ganguly"/>
    <x v="4"/>
    <n v="0"/>
    <s v="Kolkata Knight Riders"/>
    <s v="Royal Challengers Bangalore"/>
    <s v="Kolkata Knight Riders"/>
    <s v="bat"/>
    <x v="0"/>
    <s v="runs"/>
    <n v="5"/>
    <s v="N"/>
    <s v="NA"/>
    <s v="Asad Rauf"/>
    <s v="IL Howell"/>
  </r>
  <r>
    <n v="336011"/>
    <s v="Jaipur"/>
    <d v="2008-05-09T00:00:00"/>
    <s v="YK Pathan"/>
    <x v="5"/>
    <n v="0"/>
    <s v="Rajasthan Royals"/>
    <s v="Deccan Chargers"/>
    <s v="Rajasthan Royals"/>
    <s v="field"/>
    <x v="4"/>
    <s v="wickets"/>
    <n v="8"/>
    <s v="N"/>
    <s v="NA"/>
    <s v="MR Benson"/>
    <s v="AM Saheba"/>
  </r>
  <r>
    <n v="336012"/>
    <s v="Bengaluru"/>
    <d v="2008-05-28T00:00:00"/>
    <s v="CRD Fernando"/>
    <x v="0"/>
    <n v="0"/>
    <s v="Royal Challengers Bangalore"/>
    <s v="Mumbai Indians"/>
    <s v="Mumbai Indians"/>
    <s v="field"/>
    <x v="7"/>
    <s v="wickets"/>
    <n v="9"/>
    <s v="N"/>
    <s v="NA"/>
    <s v="BF Bowden"/>
    <s v="AV Jayaprakash"/>
  </r>
  <r>
    <n v="336013"/>
    <s v="Chennai"/>
    <d v="2008-05-10T00:00:00"/>
    <s v="L Balaji"/>
    <x v="7"/>
    <n v="0"/>
    <s v="Chennai Super Kings"/>
    <s v="Kings XI Punjab"/>
    <s v="Kings XI Punjab"/>
    <s v="field"/>
    <x v="1"/>
    <s v="runs"/>
    <n v="18"/>
    <s v="N"/>
    <s v="NA"/>
    <s v="AV Jayaprakash"/>
    <s v="BG Jerling"/>
  </r>
  <r>
    <n v="336014"/>
    <s v="Hyderabad"/>
    <d v="2008-05-11T00:00:00"/>
    <s v="SC Ganguly"/>
    <x v="6"/>
    <n v="0"/>
    <s v="Deccan Chargers"/>
    <s v="Kolkata Knight Riders"/>
    <s v="Kolkata Knight Riders"/>
    <s v="bat"/>
    <x v="0"/>
    <s v="runs"/>
    <n v="23"/>
    <s v="N"/>
    <s v="NA"/>
    <s v="IL Howell"/>
    <s v="AM Saheba"/>
  </r>
  <r>
    <n v="336015"/>
    <s v="Jaipur"/>
    <d v="2008-05-11T00:00:00"/>
    <s v="SR Watson"/>
    <x v="5"/>
    <n v="0"/>
    <s v="Rajasthan Royals"/>
    <s v="Delhi Daredevils"/>
    <s v="Rajasthan Royals"/>
    <s v="field"/>
    <x v="4"/>
    <s v="wickets"/>
    <n v="3"/>
    <s v="N"/>
    <s v="NA"/>
    <s v="SJ Davis"/>
    <s v="RE Koertzen"/>
  </r>
  <r>
    <n v="336016"/>
    <s v="Chandigarh"/>
    <d v="2008-05-12T00:00:00"/>
    <s v="SE Marsh"/>
    <x v="1"/>
    <n v="0"/>
    <s v="Kings XI Punjab"/>
    <s v="Royal Challengers Bangalore"/>
    <s v="Royal Challengers Bangalore"/>
    <s v="bat"/>
    <x v="5"/>
    <s v="wickets"/>
    <n v="9"/>
    <s v="N"/>
    <s v="NA"/>
    <s v="BR Doctrove"/>
    <s v="I Shivram"/>
  </r>
  <r>
    <n v="336017"/>
    <s v="Kolkata"/>
    <d v="2008-05-13T00:00:00"/>
    <s v="Shoaib Akhtar"/>
    <x v="4"/>
    <n v="0"/>
    <s v="Kolkata Knight Riders"/>
    <s v="Delhi Daredevils"/>
    <s v="Kolkata Knight Riders"/>
    <s v="bat"/>
    <x v="0"/>
    <s v="runs"/>
    <n v="23"/>
    <s v="N"/>
    <s v="NA"/>
    <s v="Asad Rauf"/>
    <s v="IL Howell"/>
  </r>
  <r>
    <n v="336018"/>
    <s v="Mumbai"/>
    <d v="2008-05-14T00:00:00"/>
    <s v="ST Jayasuriya"/>
    <x v="3"/>
    <n v="0"/>
    <s v="Mumbai Indians"/>
    <s v="Chennai Super Kings"/>
    <s v="Mumbai Indians"/>
    <s v="field"/>
    <x v="7"/>
    <s v="wickets"/>
    <n v="9"/>
    <s v="N"/>
    <s v="NA"/>
    <s v="BR Doctrove"/>
    <s v="AM Saheba"/>
  </r>
  <r>
    <n v="336019"/>
    <s v="Chandigarh"/>
    <d v="2008-05-28T00:00:00"/>
    <s v="SE Marsh"/>
    <x v="1"/>
    <n v="0"/>
    <s v="Kings XI Punjab"/>
    <s v="Rajasthan Royals"/>
    <s v="Rajasthan Royals"/>
    <s v="field"/>
    <x v="5"/>
    <s v="runs"/>
    <n v="41"/>
    <s v="N"/>
    <s v="NA"/>
    <s v="SJ Davis"/>
    <s v="K Hariharan"/>
  </r>
  <r>
    <n v="336020"/>
    <s v="Delhi"/>
    <d v="2008-05-15T00:00:00"/>
    <s v="A Mishra"/>
    <x v="2"/>
    <n v="0"/>
    <s v="Delhi Daredevils"/>
    <s v="Deccan Chargers"/>
    <s v="Deccan Chargers"/>
    <s v="field"/>
    <x v="2"/>
    <s v="runs"/>
    <n v="12"/>
    <s v="N"/>
    <s v="NA"/>
    <s v="BG Jerling"/>
    <s v="GA Pratapkumar"/>
  </r>
  <r>
    <n v="336021"/>
    <s v="Mumbai"/>
    <d v="2008-05-16T00:00:00"/>
    <s v="SM Pollock"/>
    <x v="3"/>
    <n v="0"/>
    <s v="Mumbai Indians"/>
    <s v="Kolkata Knight Riders"/>
    <s v="Mumbai Indians"/>
    <s v="field"/>
    <x v="7"/>
    <s v="wickets"/>
    <n v="8"/>
    <s v="N"/>
    <s v="NA"/>
    <s v="BR Doctrove"/>
    <s v="DJ Harper"/>
  </r>
  <r>
    <n v="336022"/>
    <s v="Delhi"/>
    <d v="2008-05-17T00:00:00"/>
    <s v="DPMD Jayawardene"/>
    <x v="2"/>
    <n v="0"/>
    <s v="Delhi Daredevils"/>
    <s v="Kings XI Punjab"/>
    <s v="Delhi Daredevils"/>
    <s v="bat"/>
    <x v="5"/>
    <s v="runs"/>
    <n v="6"/>
    <s v="N"/>
    <s v="D/L"/>
    <s v="AV Jayaprakash"/>
    <s v="RE Koertzen"/>
  </r>
  <r>
    <n v="336023"/>
    <s v="Jaipur"/>
    <d v="2008-05-17T00:00:00"/>
    <s v="GC Smith"/>
    <x v="5"/>
    <n v="0"/>
    <s v="Rajasthan Royals"/>
    <s v="Royal Challengers Bangalore"/>
    <s v="Royal Challengers Bangalore"/>
    <s v="field"/>
    <x v="4"/>
    <s v="runs"/>
    <n v="65"/>
    <s v="N"/>
    <s v="NA"/>
    <s v="BF Bowden"/>
    <s v="SL Shastri"/>
  </r>
  <r>
    <n v="336024"/>
    <s v="Hyderabad"/>
    <d v="2008-05-18T00:00:00"/>
    <s v="DJ Bravo"/>
    <x v="6"/>
    <n v="0"/>
    <s v="Deccan Chargers"/>
    <s v="Mumbai Indians"/>
    <s v="Deccan Chargers"/>
    <s v="field"/>
    <x v="7"/>
    <s v="runs"/>
    <n v="25"/>
    <s v="N"/>
    <s v="NA"/>
    <s v="BR Doctrove"/>
    <s v="DJ Harper"/>
  </r>
  <r>
    <n v="336025"/>
    <s v="Kolkata"/>
    <d v="2008-05-18T00:00:00"/>
    <s v="M Ntini"/>
    <x v="4"/>
    <n v="0"/>
    <s v="Kolkata Knight Riders"/>
    <s v="Chennai Super Kings"/>
    <s v="Kolkata Knight Riders"/>
    <s v="bat"/>
    <x v="1"/>
    <s v="runs"/>
    <n v="3"/>
    <s v="N"/>
    <s v="D/L"/>
    <s v="Asad Rauf"/>
    <s v="K Hariharan"/>
  </r>
  <r>
    <n v="336026"/>
    <s v="Bengaluru"/>
    <d v="2008-05-19T00:00:00"/>
    <s v="SP Goswami"/>
    <x v="0"/>
    <n v="0"/>
    <s v="Royal Challengers Bangalore"/>
    <s v="Delhi Daredevils"/>
    <s v="Delhi Daredevils"/>
    <s v="field"/>
    <x v="2"/>
    <s v="wickets"/>
    <n v="5"/>
    <s v="N"/>
    <s v="NA"/>
    <s v="SJ Davis"/>
    <s v="GA Pratapkumar"/>
  </r>
  <r>
    <n v="336027"/>
    <s v="Kolkata"/>
    <d v="2008-05-20T00:00:00"/>
    <s v="YK Pathan"/>
    <x v="4"/>
    <n v="0"/>
    <s v="Kolkata Knight Riders"/>
    <s v="Rajasthan Royals"/>
    <s v="Rajasthan Royals"/>
    <s v="field"/>
    <x v="4"/>
    <s v="wickets"/>
    <n v="6"/>
    <s v="N"/>
    <s v="NA"/>
    <s v="BG Jerling"/>
    <s v="RE Koertzen"/>
  </r>
  <r>
    <n v="336028"/>
    <s v="Mumbai"/>
    <d v="2008-05-21T00:00:00"/>
    <s v="SE Marsh"/>
    <x v="3"/>
    <n v="0"/>
    <s v="Mumbai Indians"/>
    <s v="Kings XI Punjab"/>
    <s v="Mumbai Indians"/>
    <s v="field"/>
    <x v="5"/>
    <s v="runs"/>
    <n v="1"/>
    <s v="N"/>
    <s v="NA"/>
    <s v="BF Bowden"/>
    <s v="GA Pratapkumar"/>
  </r>
  <r>
    <n v="336029"/>
    <s v="Chennai"/>
    <d v="2008-05-21T00:00:00"/>
    <s v="A Kumble"/>
    <x v="7"/>
    <n v="0"/>
    <s v="Chennai Super Kings"/>
    <s v="Royal Challengers Bangalore"/>
    <s v="Royal Challengers Bangalore"/>
    <s v="bat"/>
    <x v="3"/>
    <s v="runs"/>
    <n v="14"/>
    <s v="N"/>
    <s v="NA"/>
    <s v="DJ Harper"/>
    <s v="I Shivram"/>
  </r>
  <r>
    <n v="336031"/>
    <s v="Chandigarh"/>
    <d v="2008-05-23T00:00:00"/>
    <s v="SE Marsh"/>
    <x v="1"/>
    <n v="0"/>
    <s v="Kings XI Punjab"/>
    <s v="Deccan Chargers"/>
    <s v="Kings XI Punjab"/>
    <s v="field"/>
    <x v="5"/>
    <s v="wickets"/>
    <n v="6"/>
    <s v="N"/>
    <s v="NA"/>
    <s v="Asad Rauf"/>
    <s v="SJ Davis"/>
  </r>
  <r>
    <n v="336032"/>
    <s v="Delhi"/>
    <d v="2008-05-24T00:00:00"/>
    <s v="KD Karthik"/>
    <x v="2"/>
    <n v="0"/>
    <s v="Delhi Daredevils"/>
    <s v="Mumbai Indians"/>
    <s v="Delhi Daredevils"/>
    <s v="field"/>
    <x v="2"/>
    <s v="wickets"/>
    <n v="5"/>
    <s v="N"/>
    <s v="NA"/>
    <s v="BF Bowden"/>
    <s v="K Hariharan"/>
  </r>
  <r>
    <n v="336033"/>
    <s v="Chennai"/>
    <d v="2008-05-24T00:00:00"/>
    <s v="JA Morkel"/>
    <x v="7"/>
    <n v="0"/>
    <s v="Chennai Super Kings"/>
    <s v="Rajasthan Royals"/>
    <s v="Rajasthan Royals"/>
    <s v="bat"/>
    <x v="4"/>
    <s v="runs"/>
    <n v="10"/>
    <s v="N"/>
    <s v="NA"/>
    <s v="DJ Harper"/>
    <s v="SL Shastri"/>
  </r>
  <r>
    <n v="336034"/>
    <s v="Bengaluru"/>
    <d v="2008-05-03T00:00:00"/>
    <s v="P Kumar"/>
    <x v="0"/>
    <n v="0"/>
    <s v="Royal Challengers Bangalore"/>
    <s v="Deccan Chargers"/>
    <s v="Deccan Chargers"/>
    <s v="field"/>
    <x v="3"/>
    <s v="runs"/>
    <n v="3"/>
    <s v="N"/>
    <s v="NA"/>
    <s v="BR Doctrove"/>
    <s v="SL Shastri"/>
  </r>
  <r>
    <n v="336035"/>
    <s v="Kolkata"/>
    <d v="2008-05-25T00:00:00"/>
    <s v="Umar Gul"/>
    <x v="4"/>
    <n v="0"/>
    <s v="Kolkata Knight Riders"/>
    <s v="Kings XI Punjab"/>
    <s v="Kings XI Punjab"/>
    <s v="bat"/>
    <x v="0"/>
    <s v="wickets"/>
    <n v="3"/>
    <s v="N"/>
    <s v="NA"/>
    <s v="SJ Davis"/>
    <s v="I Shivram"/>
  </r>
  <r>
    <n v="336036"/>
    <s v="Jaipur"/>
    <d v="2008-05-26T00:00:00"/>
    <s v="Sohail Tanvir"/>
    <x v="5"/>
    <n v="0"/>
    <s v="Rajasthan Royals"/>
    <s v="Mumbai Indians"/>
    <s v="Rajasthan Royals"/>
    <s v="field"/>
    <x v="4"/>
    <s v="wickets"/>
    <n v="5"/>
    <s v="N"/>
    <s v="NA"/>
    <s v="BF Bowden"/>
    <s v="K Hariharan"/>
  </r>
  <r>
    <n v="336037"/>
    <s v="Hyderabad"/>
    <d v="2008-05-27T00:00:00"/>
    <s v="SK Raina"/>
    <x v="6"/>
    <n v="0"/>
    <s v="Deccan Chargers"/>
    <s v="Chennai Super Kings"/>
    <s v="Deccan Chargers"/>
    <s v="bat"/>
    <x v="1"/>
    <s v="wickets"/>
    <n v="7"/>
    <s v="N"/>
    <s v="NA"/>
    <s v="BG Jerling"/>
    <s v="AM Saheba"/>
  </r>
  <r>
    <n v="336038"/>
    <s v="Mumbai"/>
    <d v="2008-05-30T00:00:00"/>
    <s v="SR Watson"/>
    <x v="3"/>
    <n v="0"/>
    <s v="Delhi Daredevils"/>
    <s v="Rajasthan Royals"/>
    <s v="Delhi Daredevils"/>
    <s v="field"/>
    <x v="4"/>
    <s v="runs"/>
    <n v="105"/>
    <s v="N"/>
    <s v="NA"/>
    <s v="BF Bowden"/>
    <s v="RE Koertzen"/>
  </r>
  <r>
    <n v="336039"/>
    <s v="Mumbai"/>
    <d v="2008-05-31T00:00:00"/>
    <s v="M Ntini"/>
    <x v="3"/>
    <n v="0"/>
    <s v="Chennai Super Kings"/>
    <s v="Kings XI Punjab"/>
    <s v="Kings XI Punjab"/>
    <s v="bat"/>
    <x v="1"/>
    <s v="wickets"/>
    <n v="9"/>
    <s v="N"/>
    <s v="NA"/>
    <s v="Asad Rauf"/>
    <s v="DJ Harper"/>
  </r>
  <r>
    <n v="336040"/>
    <s v="Mumbai"/>
    <d v="2008-06-01T00:00:00"/>
    <s v="YK Pathan"/>
    <x v="8"/>
    <n v="0"/>
    <s v="Chennai Super Kings"/>
    <s v="Rajasthan Royals"/>
    <s v="Rajasthan Royals"/>
    <s v="field"/>
    <x v="4"/>
    <s v="wickets"/>
    <n v="3"/>
    <s v="N"/>
    <s v="NA"/>
    <s v="BF Bowden"/>
    <s v="RE Koertzen"/>
  </r>
  <r>
    <n v="392181"/>
    <s v="Cape Town"/>
    <d v="2009-04-18T00:00:00"/>
    <s v="SR Tendulkar"/>
    <x v="9"/>
    <n v="1"/>
    <s v="Chennai Super Kings"/>
    <s v="Mumbai Indians"/>
    <s v="Chennai Super Kings"/>
    <s v="field"/>
    <x v="7"/>
    <s v="runs"/>
    <n v="19"/>
    <s v="N"/>
    <s v="NA"/>
    <s v="BR Doctrove"/>
    <s v="K Hariharan"/>
  </r>
  <r>
    <n v="392182"/>
    <s v="Cape Town"/>
    <d v="2009-04-18T00:00:00"/>
    <s v="R Dravid"/>
    <x v="9"/>
    <n v="1"/>
    <s v="Royal Challengers Bangalore"/>
    <s v="Rajasthan Royals"/>
    <s v="Royal Challengers Bangalore"/>
    <s v="bat"/>
    <x v="3"/>
    <s v="runs"/>
    <n v="75"/>
    <s v="N"/>
    <s v="NA"/>
    <s v="BR Doctrove"/>
    <s v="RB Tiffin"/>
  </r>
  <r>
    <n v="392183"/>
    <s v="Cape Town"/>
    <d v="2009-04-19T00:00:00"/>
    <s v="DL Vettori"/>
    <x v="9"/>
    <n v="1"/>
    <s v="Delhi Daredevils"/>
    <s v="Kings XI Punjab"/>
    <s v="Delhi Daredevils"/>
    <s v="field"/>
    <x v="2"/>
    <s v="wickets"/>
    <n v="10"/>
    <s v="N"/>
    <s v="D/L"/>
    <s v="MR Benson"/>
    <s v="SD Ranade"/>
  </r>
  <r>
    <n v="392184"/>
    <s v="Cape Town"/>
    <d v="2009-04-19T00:00:00"/>
    <s v="RP Singh"/>
    <x v="9"/>
    <n v="1"/>
    <s v="Deccan Chargers"/>
    <s v="Kolkata Knight Riders"/>
    <s v="Kolkata Knight Riders"/>
    <s v="bat"/>
    <x v="6"/>
    <s v="wickets"/>
    <n v="8"/>
    <s v="N"/>
    <s v="NA"/>
    <s v="MR Benson"/>
    <s v="BR Doctrove"/>
  </r>
  <r>
    <n v="392185"/>
    <s v="Port Elizabeth"/>
    <d v="2009-04-20T00:00:00"/>
    <s v="M Muralitharan"/>
    <x v="10"/>
    <n v="1"/>
    <s v="Royal Challengers Bangalore"/>
    <s v="Chennai Super Kings"/>
    <s v="Chennai Super Kings"/>
    <s v="bat"/>
    <x v="1"/>
    <s v="runs"/>
    <n v="92"/>
    <s v="N"/>
    <s v="NA"/>
    <s v="BG Jerling"/>
    <s v="SJA Taufel"/>
  </r>
  <r>
    <n v="392186"/>
    <s v="Durban"/>
    <d v="2009-04-21T00:00:00"/>
    <s v="CH Gayle"/>
    <x v="11"/>
    <n v="1"/>
    <s v="Kings XI Punjab"/>
    <s v="Kolkata Knight Riders"/>
    <s v="Kolkata Knight Riders"/>
    <s v="field"/>
    <x v="0"/>
    <s v="runs"/>
    <n v="11"/>
    <s v="N"/>
    <s v="D/L"/>
    <s v="DJ Harper"/>
    <s v="SD Ranade"/>
  </r>
  <r>
    <n v="392188"/>
    <s v="Cape Town"/>
    <d v="2009-04-22T00:00:00"/>
    <s v="AC Gilchrist"/>
    <x v="9"/>
    <n v="1"/>
    <s v="Royal Challengers Bangalore"/>
    <s v="Deccan Chargers"/>
    <s v="Deccan Chargers"/>
    <s v="bat"/>
    <x v="6"/>
    <s v="runs"/>
    <n v="24"/>
    <s v="N"/>
    <s v="NA"/>
    <s v="M Erasmus"/>
    <s v="AM Saheba"/>
  </r>
  <r>
    <n v="392189"/>
    <s v="Durban"/>
    <d v="2009-04-23T00:00:00"/>
    <s v="AB de Villiers"/>
    <x v="11"/>
    <n v="1"/>
    <s v="Chennai Super Kings"/>
    <s v="Delhi Daredevils"/>
    <s v="Delhi Daredevils"/>
    <s v="bat"/>
    <x v="2"/>
    <s v="runs"/>
    <n v="9"/>
    <s v="N"/>
    <s v="NA"/>
    <s v="BR Doctrove"/>
    <s v="SJA Taufel"/>
  </r>
  <r>
    <n v="392190"/>
    <s v="Cape Town"/>
    <d v="2009-04-23T00:00:00"/>
    <s v="YK Pathan"/>
    <x v="9"/>
    <n v="1"/>
    <s v="Kolkata Knight Riders"/>
    <s v="Rajasthan Royals"/>
    <s v="Kolkata Knight Riders"/>
    <s v="field"/>
    <x v="4"/>
    <s v="tie"/>
    <s v="NA"/>
    <s v="Y"/>
    <s v="NA"/>
    <s v="MR Benson"/>
    <s v="M Erasmus"/>
  </r>
  <r>
    <n v="392191"/>
    <s v="Durban"/>
    <d v="2009-04-24T00:00:00"/>
    <s v="RS Bopara"/>
    <x v="11"/>
    <n v="1"/>
    <s v="Royal Challengers Bangalore"/>
    <s v="Kings XI Punjab"/>
    <s v="Royal Challengers Bangalore"/>
    <s v="bat"/>
    <x v="5"/>
    <s v="wickets"/>
    <n v="7"/>
    <s v="N"/>
    <s v="NA"/>
    <s v="BR Doctrove"/>
    <s v="TH Wijewardene"/>
  </r>
  <r>
    <n v="392192"/>
    <s v="Durban"/>
    <d v="2009-04-25T00:00:00"/>
    <s v="PP Ojha"/>
    <x v="11"/>
    <n v="1"/>
    <s v="Deccan Chargers"/>
    <s v="Mumbai Indians"/>
    <s v="Deccan Chargers"/>
    <s v="bat"/>
    <x v="6"/>
    <s v="runs"/>
    <n v="12"/>
    <s v="N"/>
    <s v="NA"/>
    <s v="HDPK Dharmasena"/>
    <s v="SJA Taufel"/>
  </r>
  <r>
    <n v="392194"/>
    <s v="Port Elizabeth"/>
    <d v="2009-04-26T00:00:00"/>
    <s v="TM Dilshan"/>
    <x v="10"/>
    <n v="1"/>
    <s v="Royal Challengers Bangalore"/>
    <s v="Delhi Daredevils"/>
    <s v="Royal Challengers Bangalore"/>
    <s v="bat"/>
    <x v="2"/>
    <s v="wickets"/>
    <n v="6"/>
    <s v="N"/>
    <s v="NA"/>
    <s v="S Asnani"/>
    <s v="BG Jerling"/>
  </r>
  <r>
    <n v="392195"/>
    <s v="Cape Town"/>
    <d v="2009-04-26T00:00:00"/>
    <s v="KC Sangakkara"/>
    <x v="9"/>
    <n v="1"/>
    <s v="Kings XI Punjab"/>
    <s v="Rajasthan Royals"/>
    <s v="Kings XI Punjab"/>
    <s v="bat"/>
    <x v="5"/>
    <s v="runs"/>
    <n v="27"/>
    <s v="N"/>
    <s v="NA"/>
    <s v="M Erasmus"/>
    <s v="K Hariharan"/>
  </r>
  <r>
    <n v="392196"/>
    <s v="Durban"/>
    <d v="2009-04-27T00:00:00"/>
    <s v="HH Gibbs"/>
    <x v="11"/>
    <n v="1"/>
    <s v="Chennai Super Kings"/>
    <s v="Deccan Chargers"/>
    <s v="Deccan Chargers"/>
    <s v="field"/>
    <x v="6"/>
    <s v="wickets"/>
    <n v="6"/>
    <s v="N"/>
    <s v="NA"/>
    <s v="IL Howell"/>
    <s v="TH Wijewardene"/>
  </r>
  <r>
    <n v="392197"/>
    <s v="Port Elizabeth"/>
    <d v="2009-04-27T00:00:00"/>
    <s v="SR Tendulkar"/>
    <x v="10"/>
    <n v="1"/>
    <s v="Kolkata Knight Riders"/>
    <s v="Mumbai Indians"/>
    <s v="Mumbai Indians"/>
    <s v="bat"/>
    <x v="7"/>
    <s v="runs"/>
    <n v="92"/>
    <s v="N"/>
    <s v="NA"/>
    <s v="BG Jerling"/>
    <s v="RB Tiffin"/>
  </r>
  <r>
    <n v="392198"/>
    <s v="Centurion"/>
    <d v="2009-04-28T00:00:00"/>
    <s v="YK Pathan"/>
    <x v="12"/>
    <n v="1"/>
    <s v="Delhi Daredevils"/>
    <s v="Rajasthan Royals"/>
    <s v="Delhi Daredevils"/>
    <s v="bat"/>
    <x v="4"/>
    <s v="wickets"/>
    <n v="5"/>
    <s v="N"/>
    <s v="NA"/>
    <s v="GAV Baxter"/>
    <s v="RE Koertzen"/>
  </r>
  <r>
    <n v="392199"/>
    <s v="Durban"/>
    <d v="2009-04-29T00:00:00"/>
    <s v="MV Boucher"/>
    <x v="11"/>
    <n v="1"/>
    <s v="Royal Challengers Bangalore"/>
    <s v="Kolkata Knight Riders"/>
    <s v="Kolkata Knight Riders"/>
    <s v="bat"/>
    <x v="3"/>
    <s v="wickets"/>
    <n v="5"/>
    <s v="N"/>
    <s v="NA"/>
    <s v="MR Benson"/>
    <s v="TH Wijewardene"/>
  </r>
  <r>
    <n v="392200"/>
    <s v="Durban"/>
    <d v="2009-04-29T00:00:00"/>
    <s v="KC Sangakkara"/>
    <x v="11"/>
    <n v="1"/>
    <s v="Kings XI Punjab"/>
    <s v="Mumbai Indians"/>
    <s v="Kings XI Punjab"/>
    <s v="bat"/>
    <x v="5"/>
    <s v="runs"/>
    <n v="3"/>
    <s v="N"/>
    <s v="NA"/>
    <s v="MR Benson"/>
    <s v="SL Shastri"/>
  </r>
  <r>
    <n v="392201"/>
    <s v="Centurion"/>
    <d v="2009-04-30T00:00:00"/>
    <s v="DP Nannes"/>
    <x v="12"/>
    <n v="1"/>
    <s v="Deccan Chargers"/>
    <s v="Delhi Daredevils"/>
    <s v="Delhi Daredevils"/>
    <s v="field"/>
    <x v="2"/>
    <s v="wickets"/>
    <n v="6"/>
    <s v="N"/>
    <s v="NA"/>
    <s v="GAV Baxter"/>
    <s v="AM Saheba"/>
  </r>
  <r>
    <n v="392202"/>
    <s v="Centurion"/>
    <d v="2009-04-30T00:00:00"/>
    <s v="SK Raina"/>
    <x v="12"/>
    <n v="1"/>
    <s v="Chennai Super Kings"/>
    <s v="Rajasthan Royals"/>
    <s v="Rajasthan Royals"/>
    <s v="field"/>
    <x v="1"/>
    <s v="runs"/>
    <n v="38"/>
    <s v="N"/>
    <s v="NA"/>
    <s v="GAV Baxter"/>
    <s v="RE Koertzen"/>
  </r>
  <r>
    <n v="392203"/>
    <s v="East London"/>
    <d v="2009-05-01T00:00:00"/>
    <s v="JP Duminy"/>
    <x v="13"/>
    <n v="1"/>
    <s v="Kolkata Knight Riders"/>
    <s v="Mumbai Indians"/>
    <s v="Mumbai Indians"/>
    <s v="bat"/>
    <x v="7"/>
    <s v="runs"/>
    <n v="9"/>
    <s v="N"/>
    <s v="NA"/>
    <s v="M Erasmus"/>
    <s v="SK Tarapore"/>
  </r>
  <r>
    <n v="392204"/>
    <s v="Durban"/>
    <d v="2009-05-01T00:00:00"/>
    <s v="Yuvraj Singh"/>
    <x v="11"/>
    <n v="1"/>
    <s v="Royal Challengers Bangalore"/>
    <s v="Kings XI Punjab"/>
    <s v="Royal Challengers Bangalore"/>
    <s v="bat"/>
    <x v="3"/>
    <s v="runs"/>
    <n v="8"/>
    <s v="N"/>
    <s v="NA"/>
    <s v="HDPK Dharmasena"/>
    <s v="S Ravi"/>
  </r>
  <r>
    <n v="392205"/>
    <s v="Port Elizabeth"/>
    <d v="2009-05-02T00:00:00"/>
    <s v="YK Pathan"/>
    <x v="10"/>
    <n v="1"/>
    <s v="Deccan Chargers"/>
    <s v="Rajasthan Royals"/>
    <s v="Deccan Chargers"/>
    <s v="bat"/>
    <x v="4"/>
    <s v="wickets"/>
    <n v="3"/>
    <s v="N"/>
    <s v="NA"/>
    <s v="S Asnani"/>
    <s v="BG Jerling"/>
  </r>
  <r>
    <n v="392206"/>
    <s v="Johannesburg"/>
    <d v="2009-05-02T00:00:00"/>
    <s v="SB Jakati"/>
    <x v="14"/>
    <n v="1"/>
    <s v="Chennai Super Kings"/>
    <s v="Delhi Daredevils"/>
    <s v="Delhi Daredevils"/>
    <s v="field"/>
    <x v="1"/>
    <s v="runs"/>
    <n v="18"/>
    <s v="N"/>
    <s v="NA"/>
    <s v="DJ Harper"/>
    <s v="RE Koertzen"/>
  </r>
  <r>
    <n v="392207"/>
    <s v="Port Elizabeth"/>
    <d v="2009-05-03T00:00:00"/>
    <s v="DPMD Jayawardene"/>
    <x v="10"/>
    <n v="1"/>
    <s v="Kings XI Punjab"/>
    <s v="Kolkata Knight Riders"/>
    <s v="Kolkata Knight Riders"/>
    <s v="bat"/>
    <x v="5"/>
    <s v="wickets"/>
    <n v="6"/>
    <s v="N"/>
    <s v="NA"/>
    <s v="S Asnani"/>
    <s v="MR Benson"/>
  </r>
  <r>
    <n v="392208"/>
    <s v="Johannesburg"/>
    <d v="2009-05-03T00:00:00"/>
    <s v="JH Kallis"/>
    <x v="14"/>
    <n v="1"/>
    <s v="Royal Challengers Bangalore"/>
    <s v="Mumbai Indians"/>
    <s v="Mumbai Indians"/>
    <s v="bat"/>
    <x v="3"/>
    <s v="wickets"/>
    <n v="9"/>
    <s v="N"/>
    <s v="NA"/>
    <s v="RE Koertzen"/>
    <s v="TH Wijewardene"/>
  </r>
  <r>
    <n v="392209"/>
    <s v="East London"/>
    <d v="2009-05-04T00:00:00"/>
    <s v="MS Dhoni"/>
    <x v="13"/>
    <n v="1"/>
    <s v="Chennai Super Kings"/>
    <s v="Deccan Chargers"/>
    <s v="Chennai Super Kings"/>
    <s v="bat"/>
    <x v="1"/>
    <s v="runs"/>
    <n v="78"/>
    <s v="N"/>
    <s v="NA"/>
    <s v="BR Doctrove"/>
    <s v="M Erasmus"/>
  </r>
  <r>
    <n v="392210"/>
    <s v="Durban"/>
    <d v="2009-05-05T00:00:00"/>
    <s v="GC Smith"/>
    <x v="11"/>
    <n v="1"/>
    <s v="Kings XI Punjab"/>
    <s v="Rajasthan Royals"/>
    <s v="Kings XI Punjab"/>
    <s v="field"/>
    <x v="4"/>
    <s v="runs"/>
    <n v="78"/>
    <s v="N"/>
    <s v="NA"/>
    <s v="SS Hazare"/>
    <s v="IL Howell"/>
  </r>
  <r>
    <n v="392211"/>
    <s v="Durban"/>
    <d v="2009-05-05T00:00:00"/>
    <s v="G Gambhir"/>
    <x v="11"/>
    <n v="1"/>
    <s v="Delhi Daredevils"/>
    <s v="Kolkata Knight Riders"/>
    <s v="Kolkata Knight Riders"/>
    <s v="bat"/>
    <x v="2"/>
    <s v="wickets"/>
    <n v="9"/>
    <s v="N"/>
    <s v="NA"/>
    <s v="GAV Baxter"/>
    <s v="IL Howell"/>
  </r>
  <r>
    <n v="392212"/>
    <s v="Centurion"/>
    <d v="2009-05-06T00:00:00"/>
    <s v="RG Sharma"/>
    <x v="12"/>
    <n v="1"/>
    <s v="Deccan Chargers"/>
    <s v="Mumbai Indians"/>
    <s v="Deccan Chargers"/>
    <s v="bat"/>
    <x v="6"/>
    <s v="runs"/>
    <n v="19"/>
    <s v="N"/>
    <s v="NA"/>
    <s v="MR Benson"/>
    <s v="HDPK Dharmasena"/>
  </r>
  <r>
    <n v="392213"/>
    <s v="Centurion"/>
    <d v="2009-05-07T00:00:00"/>
    <s v="A Singh"/>
    <x v="12"/>
    <n v="1"/>
    <s v="Royal Challengers Bangalore"/>
    <s v="Rajasthan Royals"/>
    <s v="Rajasthan Royals"/>
    <s v="field"/>
    <x v="4"/>
    <s v="wickets"/>
    <n v="7"/>
    <s v="N"/>
    <s v="NA"/>
    <s v="K Hariharan"/>
    <s v="DJ Harper"/>
  </r>
  <r>
    <n v="392214"/>
    <s v="Centurion"/>
    <d v="2009-05-07T00:00:00"/>
    <s v="ML Hayden"/>
    <x v="12"/>
    <n v="1"/>
    <s v="Chennai Super Kings"/>
    <s v="Kings XI Punjab"/>
    <s v="Chennai Super Kings"/>
    <s v="bat"/>
    <x v="1"/>
    <s v="runs"/>
    <n v="12"/>
    <s v="N"/>
    <s v="D/L"/>
    <s v="DJ Harper"/>
    <s v="TH Wijewardene"/>
  </r>
  <r>
    <n v="392215"/>
    <s v="East London"/>
    <d v="2009-05-08T00:00:00"/>
    <s v="A Nehra"/>
    <x v="13"/>
    <n v="1"/>
    <s v="Delhi Daredevils"/>
    <s v="Mumbai Indians"/>
    <s v="Mumbai Indians"/>
    <s v="bat"/>
    <x v="2"/>
    <s v="wickets"/>
    <n v="7"/>
    <s v="N"/>
    <s v="NA"/>
    <s v="M Erasmus"/>
    <s v="SK Tarapore"/>
  </r>
  <r>
    <n v="392216"/>
    <s v="Kimberley"/>
    <d v="2009-05-09T00:00:00"/>
    <s v="DPMD Jayawardene"/>
    <x v="15"/>
    <n v="1"/>
    <s v="Deccan Chargers"/>
    <s v="Kings XI Punjab"/>
    <s v="Kings XI Punjab"/>
    <s v="field"/>
    <x v="5"/>
    <s v="wickets"/>
    <n v="3"/>
    <s v="N"/>
    <s v="NA"/>
    <s v="GAV Baxter"/>
    <s v="AM Saheba"/>
  </r>
  <r>
    <n v="392217"/>
    <s v="Kimberley"/>
    <d v="2009-05-09T00:00:00"/>
    <s v="S Badrinath"/>
    <x v="15"/>
    <n v="1"/>
    <s v="Chennai Super Kings"/>
    <s v="Rajasthan Royals"/>
    <s v="Rajasthan Royals"/>
    <s v="bat"/>
    <x v="1"/>
    <s v="wickets"/>
    <n v="7"/>
    <s v="N"/>
    <s v="NA"/>
    <s v="GAV Baxter"/>
    <s v="HDPK Dharmasena"/>
  </r>
  <r>
    <n v="392218"/>
    <s v="Port Elizabeth"/>
    <d v="2009-05-10T00:00:00"/>
    <s v="JP Duminy"/>
    <x v="10"/>
    <n v="1"/>
    <s v="Royal Challengers Bangalore"/>
    <s v="Mumbai Indians"/>
    <s v="Mumbai Indians"/>
    <s v="bat"/>
    <x v="7"/>
    <s v="runs"/>
    <n v="16"/>
    <s v="N"/>
    <s v="NA"/>
    <s v="BR Doctrove"/>
    <s v="BG Jerling"/>
  </r>
  <r>
    <n v="392219"/>
    <s v="Johannesburg"/>
    <d v="2009-05-10T00:00:00"/>
    <s v="A Mishra"/>
    <x v="14"/>
    <n v="1"/>
    <s v="Delhi Daredevils"/>
    <s v="Kolkata Knight Riders"/>
    <s v="Delhi Daredevils"/>
    <s v="field"/>
    <x v="2"/>
    <s v="wickets"/>
    <n v="7"/>
    <s v="N"/>
    <s v="NA"/>
    <s v="SL Shastri"/>
    <s v="RB Tiffin"/>
  </r>
  <r>
    <n v="392220"/>
    <s v="Kimberley"/>
    <d v="2009-05-11T00:00:00"/>
    <s v="DR Smith"/>
    <x v="15"/>
    <n v="1"/>
    <s v="Deccan Chargers"/>
    <s v="Rajasthan Royals"/>
    <s v="Deccan Chargers"/>
    <s v="bat"/>
    <x v="6"/>
    <s v="runs"/>
    <n v="53"/>
    <s v="N"/>
    <s v="NA"/>
    <s v="GAV Baxter"/>
    <s v="HDPK Dharmasena"/>
  </r>
  <r>
    <n v="392221"/>
    <s v="Centurion"/>
    <d v="2009-05-12T00:00:00"/>
    <s v="LRPL Taylor"/>
    <x v="12"/>
    <n v="1"/>
    <s v="Royal Challengers Bangalore"/>
    <s v="Kolkata Knight Riders"/>
    <s v="Royal Challengers Bangalore"/>
    <s v="field"/>
    <x v="3"/>
    <s v="wickets"/>
    <n v="6"/>
    <s v="N"/>
    <s v="NA"/>
    <s v="M Erasmus"/>
    <s v="SS Hazare"/>
  </r>
  <r>
    <n v="392222"/>
    <s v="Centurion"/>
    <d v="2009-05-12T00:00:00"/>
    <s v="Harbhajan Singh"/>
    <x v="12"/>
    <n v="1"/>
    <s v="Kings XI Punjab"/>
    <s v="Mumbai Indians"/>
    <s v="Kings XI Punjab"/>
    <s v="bat"/>
    <x v="7"/>
    <s v="wickets"/>
    <n v="8"/>
    <s v="N"/>
    <s v="NA"/>
    <s v="SS Hazare"/>
    <s v="RE Koertzen"/>
  </r>
  <r>
    <n v="392223"/>
    <s v="Durban"/>
    <d v="2009-05-13T00:00:00"/>
    <s v="R Bhatia"/>
    <x v="11"/>
    <n v="1"/>
    <s v="Deccan Chargers"/>
    <s v="Delhi Daredevils"/>
    <s v="Deccan Chargers"/>
    <s v="field"/>
    <x v="2"/>
    <s v="runs"/>
    <n v="12"/>
    <s v="N"/>
    <s v="NA"/>
    <s v="DJ Harper"/>
    <s v="SL Shastri"/>
  </r>
  <r>
    <n v="392224"/>
    <s v="Durban"/>
    <d v="2009-05-14T00:00:00"/>
    <s v="LRPL Taylor"/>
    <x v="11"/>
    <n v="1"/>
    <s v="Royal Challengers Bangalore"/>
    <s v="Chennai Super Kings"/>
    <s v="Chennai Super Kings"/>
    <s v="bat"/>
    <x v="3"/>
    <s v="wickets"/>
    <n v="2"/>
    <s v="N"/>
    <s v="NA"/>
    <s v="BR Doctrove"/>
    <s v="DJ Harper"/>
  </r>
  <r>
    <n v="392225"/>
    <s v="Durban"/>
    <d v="2009-05-14T00:00:00"/>
    <s v="SK Warne"/>
    <x v="11"/>
    <n v="1"/>
    <s v="Mumbai Indians"/>
    <s v="Rajasthan Royals"/>
    <s v="Rajasthan Royals"/>
    <s v="bat"/>
    <x v="4"/>
    <s v="runs"/>
    <n v="2"/>
    <s v="N"/>
    <s v="NA"/>
    <s v="BR Doctrove"/>
    <s v="DJ Harper"/>
  </r>
  <r>
    <n v="392226"/>
    <s v="Bloemfontein"/>
    <d v="2009-05-15T00:00:00"/>
    <s v="B Lee"/>
    <x v="16"/>
    <n v="1"/>
    <s v="Delhi Daredevils"/>
    <s v="Kings XI Punjab"/>
    <s v="Kings XI Punjab"/>
    <s v="field"/>
    <x v="5"/>
    <s v="wickets"/>
    <n v="6"/>
    <s v="N"/>
    <s v="NA"/>
    <s v="HDPK Dharmasena"/>
    <s v="IL Howell"/>
  </r>
  <r>
    <n v="392227"/>
    <s v="Port Elizabeth"/>
    <d v="2009-05-16T00:00:00"/>
    <s v="ML Hayden"/>
    <x v="10"/>
    <n v="1"/>
    <s v="Chennai Super Kings"/>
    <s v="Mumbai Indians"/>
    <s v="Mumbai Indians"/>
    <s v="bat"/>
    <x v="1"/>
    <s v="wickets"/>
    <n v="7"/>
    <s v="N"/>
    <s v="NA"/>
    <s v="SK Tarapore"/>
    <s v="SJA Taufel"/>
  </r>
  <r>
    <n v="392228"/>
    <s v="Johannesburg"/>
    <d v="2009-05-16T00:00:00"/>
    <s v="RG Sharma"/>
    <x v="14"/>
    <n v="1"/>
    <s v="Deccan Chargers"/>
    <s v="Kolkata Knight Riders"/>
    <s v="Deccan Chargers"/>
    <s v="field"/>
    <x v="6"/>
    <s v="wickets"/>
    <n v="6"/>
    <s v="N"/>
    <s v="NA"/>
    <s v="RE Koertzen"/>
    <s v="S Ravi"/>
  </r>
  <r>
    <n v="392229"/>
    <s v="Johannesburg"/>
    <d v="2009-05-17T00:00:00"/>
    <s v="Yuvraj Singh"/>
    <x v="14"/>
    <n v="1"/>
    <s v="Deccan Chargers"/>
    <s v="Kings XI Punjab"/>
    <s v="Deccan Chargers"/>
    <s v="field"/>
    <x v="5"/>
    <s v="runs"/>
    <n v="1"/>
    <s v="N"/>
    <s v="NA"/>
    <s v="S Ravi"/>
    <s v="RB Tiffin"/>
  </r>
  <r>
    <n v="392230"/>
    <s v="Bloemfontein"/>
    <d v="2009-05-17T00:00:00"/>
    <s v="AB de Villiers"/>
    <x v="16"/>
    <n v="1"/>
    <s v="Delhi Daredevils"/>
    <s v="Rajasthan Royals"/>
    <s v="Delhi Daredevils"/>
    <s v="bat"/>
    <x v="2"/>
    <s v="runs"/>
    <n v="14"/>
    <s v="N"/>
    <s v="NA"/>
    <s v="SS Hazare"/>
    <s v="IL Howell"/>
  </r>
  <r>
    <n v="392231"/>
    <s v="Centurion"/>
    <d v="2009-05-18T00:00:00"/>
    <s v="BJ Hodge"/>
    <x v="12"/>
    <n v="1"/>
    <s v="Chennai Super Kings"/>
    <s v="Kolkata Knight Riders"/>
    <s v="Chennai Super Kings"/>
    <s v="bat"/>
    <x v="0"/>
    <s v="wickets"/>
    <n v="7"/>
    <s v="N"/>
    <s v="NA"/>
    <s v="SJA Taufel"/>
    <s v="RB Tiffin"/>
  </r>
  <r>
    <n v="392232"/>
    <s v="Johannesburg"/>
    <d v="2009-05-19T00:00:00"/>
    <s v="JH Kallis"/>
    <x v="14"/>
    <n v="1"/>
    <s v="Royal Challengers Bangalore"/>
    <s v="Delhi Daredevils"/>
    <s v="Delhi Daredevils"/>
    <s v="bat"/>
    <x v="3"/>
    <s v="wickets"/>
    <n v="7"/>
    <s v="N"/>
    <s v="NA"/>
    <s v="IL Howell"/>
    <s v="RB Tiffin"/>
  </r>
  <r>
    <n v="392233"/>
    <s v="Durban"/>
    <d v="2009-05-20T00:00:00"/>
    <s v="LR Shukla"/>
    <x v="11"/>
    <n v="1"/>
    <s v="Kolkata Knight Riders"/>
    <s v="Rajasthan Royals"/>
    <s v="Kolkata Knight Riders"/>
    <s v="field"/>
    <x v="0"/>
    <s v="wickets"/>
    <n v="4"/>
    <s v="N"/>
    <s v="NA"/>
    <s v="BG Jerling"/>
    <s v="SJA Taufel"/>
  </r>
  <r>
    <n v="392234"/>
    <s v="Durban"/>
    <d v="2009-05-20T00:00:00"/>
    <s v="M Muralitharan"/>
    <x v="11"/>
    <n v="1"/>
    <s v="Chennai Super Kings"/>
    <s v="Kings XI Punjab"/>
    <s v="Chennai Super Kings"/>
    <s v="bat"/>
    <x v="1"/>
    <s v="runs"/>
    <n v="24"/>
    <s v="N"/>
    <s v="NA"/>
    <s v="BG Jerling"/>
    <s v="SJA Taufel"/>
  </r>
  <r>
    <n v="392235"/>
    <s v="Centurion"/>
    <d v="2009-05-21T00:00:00"/>
    <s v="V Sehwag"/>
    <x v="12"/>
    <n v="1"/>
    <s v="Delhi Daredevils"/>
    <s v="Mumbai Indians"/>
    <s v="Delhi Daredevils"/>
    <s v="field"/>
    <x v="2"/>
    <s v="wickets"/>
    <n v="4"/>
    <s v="N"/>
    <s v="NA"/>
    <s v="IL Howell"/>
    <s v="S Ravi"/>
  </r>
  <r>
    <n v="392236"/>
    <s v="Centurion"/>
    <d v="2009-05-21T00:00:00"/>
    <s v="MK Pandey"/>
    <x v="12"/>
    <n v="1"/>
    <s v="Royal Challengers Bangalore"/>
    <s v="Deccan Chargers"/>
    <s v="Royal Challengers Bangalore"/>
    <s v="bat"/>
    <x v="3"/>
    <s v="runs"/>
    <n v="12"/>
    <s v="N"/>
    <s v="NA"/>
    <s v="IL Howell"/>
    <s v="S Ravi"/>
  </r>
  <r>
    <n v="392237"/>
    <s v="Centurion"/>
    <d v="2009-05-22T00:00:00"/>
    <s v="AC Gilchrist"/>
    <x v="12"/>
    <n v="1"/>
    <s v="Delhi Daredevils"/>
    <s v="Deccan Chargers"/>
    <s v="Deccan Chargers"/>
    <s v="field"/>
    <x v="6"/>
    <s v="wickets"/>
    <n v="6"/>
    <s v="N"/>
    <s v="NA"/>
    <s v="BR Doctrove"/>
    <s v="DJ Harper"/>
  </r>
  <r>
    <n v="392238"/>
    <s v="Johannesburg"/>
    <d v="2009-05-23T00:00:00"/>
    <s v="MK Pandey"/>
    <x v="14"/>
    <n v="1"/>
    <s v="Royal Challengers Bangalore"/>
    <s v="Chennai Super Kings"/>
    <s v="Royal Challengers Bangalore"/>
    <s v="field"/>
    <x v="3"/>
    <s v="wickets"/>
    <n v="6"/>
    <s v="N"/>
    <s v="NA"/>
    <s v="RE Koertzen"/>
    <s v="SJA Taufel"/>
  </r>
  <r>
    <n v="392239"/>
    <s v="Johannesburg"/>
    <d v="2009-05-24T00:00:00"/>
    <s v="A Kumble"/>
    <x v="14"/>
    <n v="1"/>
    <s v="Royal Challengers Bangalore"/>
    <s v="Deccan Chargers"/>
    <s v="Royal Challengers Bangalore"/>
    <s v="field"/>
    <x v="6"/>
    <s v="runs"/>
    <n v="6"/>
    <s v="N"/>
    <s v="NA"/>
    <s v="RE Koertzen"/>
    <s v="SJA Taufel"/>
  </r>
  <r>
    <n v="419106"/>
    <s v="Mumbai"/>
    <d v="2010-03-12T00:00:00"/>
    <s v="AD Mathews"/>
    <x v="8"/>
    <n v="0"/>
    <s v="Deccan Chargers"/>
    <s v="Kolkata Knight Riders"/>
    <s v="Deccan Chargers"/>
    <s v="field"/>
    <x v="0"/>
    <s v="runs"/>
    <n v="11"/>
    <s v="N"/>
    <s v="NA"/>
    <s v="RE Koertzen"/>
    <s v="RB Tiffin"/>
  </r>
  <r>
    <n v="419107"/>
    <s v="Mumbai"/>
    <d v="2010-03-13T00:00:00"/>
    <s v="YK Pathan"/>
    <x v="17"/>
    <n v="0"/>
    <s v="Mumbai Indians"/>
    <s v="Rajasthan Royals"/>
    <s v="Mumbai Indians"/>
    <s v="bat"/>
    <x v="7"/>
    <s v="runs"/>
    <n v="4"/>
    <s v="N"/>
    <s v="NA"/>
    <s v="RE Koertzen"/>
    <s v="RB Tiffin"/>
  </r>
  <r>
    <n v="419108"/>
    <s v="Chandigarh"/>
    <d v="2010-03-13T00:00:00"/>
    <s v="G Gambhir"/>
    <x v="1"/>
    <n v="0"/>
    <s v="Kings XI Punjab"/>
    <s v="Delhi Daredevils"/>
    <s v="Delhi Daredevils"/>
    <s v="field"/>
    <x v="2"/>
    <s v="wickets"/>
    <n v="5"/>
    <s v="N"/>
    <s v="NA"/>
    <s v="BR Doctrove"/>
    <s v="S Ravi"/>
  </r>
  <r>
    <n v="419109"/>
    <s v="Kolkata"/>
    <d v="2010-03-14T00:00:00"/>
    <s v="MK Tiwary"/>
    <x v="4"/>
    <n v="0"/>
    <s v="Kolkata Knight Riders"/>
    <s v="Royal Challengers Bangalore"/>
    <s v="Kolkata Knight Riders"/>
    <s v="field"/>
    <x v="0"/>
    <s v="wickets"/>
    <n v="7"/>
    <s v="N"/>
    <s v="NA"/>
    <s v="HDPK Dharmasena"/>
    <s v="AM Saheba"/>
  </r>
  <r>
    <n v="419110"/>
    <s v="Chennai"/>
    <d v="2010-03-14T00:00:00"/>
    <s v="WPUJC Vaas"/>
    <x v="7"/>
    <n v="0"/>
    <s v="Chennai Super Kings"/>
    <s v="Deccan Chargers"/>
    <s v="Deccan Chargers"/>
    <s v="bat"/>
    <x v="6"/>
    <s v="runs"/>
    <n v="31"/>
    <s v="N"/>
    <s v="NA"/>
    <s v="K Hariharan"/>
    <s v="DJ Harper"/>
  </r>
  <r>
    <n v="419111"/>
    <s v="Ahmedabad"/>
    <d v="2010-03-15T00:00:00"/>
    <s v="V Sehwag"/>
    <x v="18"/>
    <n v="0"/>
    <s v="Rajasthan Royals"/>
    <s v="Delhi Daredevils"/>
    <s v="Delhi Daredevils"/>
    <s v="field"/>
    <x v="2"/>
    <s v="wickets"/>
    <n v="6"/>
    <s v="N"/>
    <s v="NA"/>
    <s v="BG Jerling"/>
    <s v="RE Koertzen"/>
  </r>
  <r>
    <n v="419112"/>
    <s v="Bengaluru"/>
    <d v="2010-03-16T00:00:00"/>
    <s v="JH Kallis"/>
    <x v="0"/>
    <n v="0"/>
    <s v="Royal Challengers Bangalore"/>
    <s v="Kings XI Punjab"/>
    <s v="Kings XI Punjab"/>
    <s v="bat"/>
    <x v="3"/>
    <s v="wickets"/>
    <n v="8"/>
    <s v="N"/>
    <s v="NA"/>
    <s v="S Das"/>
    <s v="DJ Harper"/>
  </r>
  <r>
    <n v="419113"/>
    <s v="Kolkata"/>
    <d v="2010-03-16T00:00:00"/>
    <s v="MS Dhoni"/>
    <x v="4"/>
    <n v="0"/>
    <s v="Kolkata Knight Riders"/>
    <s v="Chennai Super Kings"/>
    <s v="Chennai Super Kings"/>
    <s v="bat"/>
    <x v="1"/>
    <s v="runs"/>
    <n v="55"/>
    <s v="N"/>
    <s v="NA"/>
    <s v="HDPK Dharmasena"/>
    <s v="AM Saheba"/>
  </r>
  <r>
    <n v="419114"/>
    <s v="Delhi"/>
    <d v="2010-03-17T00:00:00"/>
    <s v="SR Tendulkar"/>
    <x v="2"/>
    <n v="0"/>
    <s v="Delhi Daredevils"/>
    <s v="Mumbai Indians"/>
    <s v="Delhi Daredevils"/>
    <s v="field"/>
    <x v="7"/>
    <s v="runs"/>
    <n v="98"/>
    <s v="N"/>
    <s v="NA"/>
    <s v="BR Doctrove"/>
    <s v="SK Tarapore"/>
  </r>
  <r>
    <n v="419115"/>
    <s v="Bengaluru"/>
    <d v="2010-03-18T00:00:00"/>
    <s v="JH Kallis"/>
    <x v="0"/>
    <n v="0"/>
    <s v="Royal Challengers Bangalore"/>
    <s v="Rajasthan Royals"/>
    <s v="Royal Challengers Bangalore"/>
    <s v="field"/>
    <x v="3"/>
    <s v="wickets"/>
    <n v="10"/>
    <s v="N"/>
    <s v="NA"/>
    <s v="K Hariharan"/>
    <s v="DJ Harper"/>
  </r>
  <r>
    <n v="419116"/>
    <s v="Delhi"/>
    <d v="2010-03-19T00:00:00"/>
    <s v="ML Hayden"/>
    <x v="2"/>
    <n v="0"/>
    <s v="Delhi Daredevils"/>
    <s v="Chennai Super Kings"/>
    <s v="Delhi Daredevils"/>
    <s v="bat"/>
    <x v="1"/>
    <s v="wickets"/>
    <n v="5"/>
    <s v="N"/>
    <s v="NA"/>
    <s v="BR Doctrove"/>
    <s v="SK Tarapore"/>
  </r>
  <r>
    <n v="419117"/>
    <s v="Cuttack"/>
    <d v="2010-03-19T00:00:00"/>
    <s v="A Symonds"/>
    <x v="19"/>
    <n v="0"/>
    <s v="Deccan Chargers"/>
    <s v="Kings XI Punjab"/>
    <s v="Kings XI Punjab"/>
    <s v="field"/>
    <x v="6"/>
    <s v="runs"/>
    <n v="6"/>
    <s v="N"/>
    <s v="NA"/>
    <s v="BF Bowden"/>
    <s v="M Erasmus"/>
  </r>
  <r>
    <n v="419118"/>
    <s v="Ahmedabad"/>
    <d v="2010-03-20T00:00:00"/>
    <s v="AA Jhunjhunwala"/>
    <x v="18"/>
    <n v="0"/>
    <s v="Rajasthan Royals"/>
    <s v="Kolkata Knight Riders"/>
    <s v="Rajasthan Royals"/>
    <s v="bat"/>
    <x v="4"/>
    <s v="runs"/>
    <n v="34"/>
    <s v="N"/>
    <s v="NA"/>
    <s v="RE Koertzen"/>
    <s v="RB Tiffin"/>
  </r>
  <r>
    <n v="419119"/>
    <s v="Mumbai"/>
    <d v="2010-03-20T00:00:00"/>
    <s v="JH Kallis"/>
    <x v="17"/>
    <n v="0"/>
    <s v="Mumbai Indians"/>
    <s v="Royal Challengers Bangalore"/>
    <s v="Mumbai Indians"/>
    <s v="bat"/>
    <x v="3"/>
    <s v="wickets"/>
    <n v="7"/>
    <s v="N"/>
    <s v="NA"/>
    <s v="HDPK Dharmasena"/>
    <s v="SS Hazare"/>
  </r>
  <r>
    <n v="419120"/>
    <s v="Cuttack"/>
    <d v="2010-03-21T00:00:00"/>
    <s v="A Symonds"/>
    <x v="19"/>
    <n v="0"/>
    <s v="Deccan Chargers"/>
    <s v="Delhi Daredevils"/>
    <s v="Deccan Chargers"/>
    <s v="bat"/>
    <x v="6"/>
    <s v="runs"/>
    <n v="10"/>
    <s v="N"/>
    <s v="NA"/>
    <s v="BF Bowden"/>
    <s v="M Erasmus"/>
  </r>
  <r>
    <n v="419121"/>
    <s v="Chennai"/>
    <d v="2010-03-21T00:00:00"/>
    <s v="J Theron"/>
    <x v="7"/>
    <n v="0"/>
    <s v="Chennai Super Kings"/>
    <s v="Kings XI Punjab"/>
    <s v="Chennai Super Kings"/>
    <s v="field"/>
    <x v="5"/>
    <s v="tie"/>
    <s v="NA"/>
    <s v="Y"/>
    <s v="NA"/>
    <s v="K Hariharan"/>
    <s v="DJ Harper"/>
  </r>
  <r>
    <n v="419122"/>
    <s v="Mumbai"/>
    <d v="2010-03-22T00:00:00"/>
    <s v="SR Tendulkar"/>
    <x v="17"/>
    <n v="0"/>
    <s v="Mumbai Indians"/>
    <s v="Kolkata Knight Riders"/>
    <s v="Kolkata Knight Riders"/>
    <s v="bat"/>
    <x v="7"/>
    <s v="wickets"/>
    <n v="7"/>
    <s v="N"/>
    <s v="NA"/>
    <s v="SS Hazare"/>
    <s v="SJA Taufel"/>
  </r>
  <r>
    <n v="419123"/>
    <s v="Bengaluru"/>
    <d v="2010-03-23T00:00:00"/>
    <s v="RV Uthappa"/>
    <x v="0"/>
    <n v="0"/>
    <s v="Royal Challengers Bangalore"/>
    <s v="Chennai Super Kings"/>
    <s v="Chennai Super Kings"/>
    <s v="field"/>
    <x v="3"/>
    <s v="runs"/>
    <n v="36"/>
    <s v="N"/>
    <s v="NA"/>
    <s v="RE Koertzen"/>
    <s v="RB Tiffin"/>
  </r>
  <r>
    <n v="419124"/>
    <s v="Chandigarh"/>
    <d v="2010-03-24T00:00:00"/>
    <s v="AC Voges"/>
    <x v="1"/>
    <n v="0"/>
    <s v="Kings XI Punjab"/>
    <s v="Rajasthan Royals"/>
    <s v="Kings XI Punjab"/>
    <s v="field"/>
    <x v="4"/>
    <s v="runs"/>
    <n v="31"/>
    <s v="N"/>
    <s v="NA"/>
    <s v="BR Doctrove"/>
    <s v="SK Tarapore"/>
  </r>
  <r>
    <n v="419125"/>
    <s v="Mumbai"/>
    <d v="2010-03-25T00:00:00"/>
    <s v="SR Tendulkar"/>
    <x v="17"/>
    <n v="0"/>
    <s v="Mumbai Indians"/>
    <s v="Chennai Super Kings"/>
    <s v="Mumbai Indians"/>
    <s v="field"/>
    <x v="7"/>
    <s v="wickets"/>
    <n v="5"/>
    <s v="N"/>
    <s v="NA"/>
    <s v="BF Bowden"/>
    <s v="AM Saheba"/>
  </r>
  <r>
    <n v="419126"/>
    <s v="Ahmedabad"/>
    <d v="2010-03-26T00:00:00"/>
    <s v="YK Pathan"/>
    <x v="18"/>
    <n v="0"/>
    <s v="Rajasthan Royals"/>
    <s v="Deccan Chargers"/>
    <s v="Deccan Chargers"/>
    <s v="bat"/>
    <x v="4"/>
    <s v="wickets"/>
    <n v="8"/>
    <s v="N"/>
    <s v="NA"/>
    <s v="HDPK Dharmasena"/>
    <s v="SJA Taufel"/>
  </r>
  <r>
    <n v="419127"/>
    <s v="Chandigarh"/>
    <d v="2010-03-27T00:00:00"/>
    <s v="MK Tiwary"/>
    <x v="1"/>
    <n v="0"/>
    <s v="Kings XI Punjab"/>
    <s v="Kolkata Knight Riders"/>
    <s v="Kolkata Knight Riders"/>
    <s v="bat"/>
    <x v="0"/>
    <s v="runs"/>
    <n v="39"/>
    <s v="N"/>
    <s v="NA"/>
    <s v="BR Doctrove"/>
    <s v="S Ravi"/>
  </r>
  <r>
    <n v="419128"/>
    <s v="Bengaluru"/>
    <d v="2010-03-25T00:00:00"/>
    <s v="KM Jadhav"/>
    <x v="0"/>
    <n v="0"/>
    <s v="Royal Challengers Bangalore"/>
    <s v="Delhi Daredevils"/>
    <s v="Royal Challengers Bangalore"/>
    <s v="field"/>
    <x v="2"/>
    <s v="runs"/>
    <n v="17"/>
    <s v="N"/>
    <s v="NA"/>
    <s v="BG Jerling"/>
    <s v="RE Koertzen"/>
  </r>
  <r>
    <n v="419129"/>
    <s v="Ahmedabad"/>
    <d v="2010-03-28T00:00:00"/>
    <s v="NV Ojha"/>
    <x v="18"/>
    <n v="0"/>
    <s v="Rajasthan Royals"/>
    <s v="Chennai Super Kings"/>
    <s v="Rajasthan Royals"/>
    <s v="bat"/>
    <x v="4"/>
    <s v="runs"/>
    <n v="17"/>
    <s v="N"/>
    <s v="NA"/>
    <s v="SS Hazare"/>
    <s v="SJA Taufel"/>
  </r>
  <r>
    <n v="419130"/>
    <s v="Mumbai"/>
    <d v="2010-03-28T00:00:00"/>
    <s v="Harbhajan Singh"/>
    <x v="8"/>
    <n v="0"/>
    <s v="Deccan Chargers"/>
    <s v="Mumbai Indians"/>
    <s v="Deccan Chargers"/>
    <s v="field"/>
    <x v="7"/>
    <s v="runs"/>
    <n v="41"/>
    <s v="N"/>
    <s v="NA"/>
    <s v="S Das"/>
    <s v="K Hariharan"/>
  </r>
  <r>
    <n v="419131"/>
    <s v="Delhi"/>
    <d v="2010-03-29T00:00:00"/>
    <s v="DA Warner"/>
    <x v="2"/>
    <n v="0"/>
    <s v="Delhi Daredevils"/>
    <s v="Kolkata Knight Riders"/>
    <s v="Delhi Daredevils"/>
    <s v="bat"/>
    <x v="2"/>
    <s v="runs"/>
    <n v="40"/>
    <s v="N"/>
    <s v="NA"/>
    <s v="SS Hazare"/>
    <s v="SJA Taufel"/>
  </r>
  <r>
    <n v="419132"/>
    <s v="Mumbai"/>
    <d v="2010-03-30T00:00:00"/>
    <s v="SL Malinga"/>
    <x v="17"/>
    <n v="0"/>
    <s v="Mumbai Indians"/>
    <s v="Kings XI Punjab"/>
    <s v="Mumbai Indians"/>
    <s v="field"/>
    <x v="7"/>
    <s v="wickets"/>
    <n v="4"/>
    <s v="N"/>
    <s v="NA"/>
    <s v="BR Doctrove"/>
    <s v="SK Tarapore"/>
  </r>
  <r>
    <n v="419133"/>
    <s v="Chennai"/>
    <d v="2010-03-31T00:00:00"/>
    <s v="M Vijay"/>
    <x v="7"/>
    <n v="0"/>
    <s v="Chennai Super Kings"/>
    <s v="Royal Challengers Bangalore"/>
    <s v="Royal Challengers Bangalore"/>
    <s v="bat"/>
    <x v="1"/>
    <s v="wickets"/>
    <n v="5"/>
    <s v="N"/>
    <s v="NA"/>
    <s v="BG Jerling"/>
    <s v="RE Koertzen"/>
  </r>
  <r>
    <n v="419134"/>
    <s v="Delhi"/>
    <d v="2010-03-31T00:00:00"/>
    <s v="KD Karthik"/>
    <x v="2"/>
    <n v="0"/>
    <s v="Delhi Daredevils"/>
    <s v="Rajasthan Royals"/>
    <s v="Delhi Daredevils"/>
    <s v="bat"/>
    <x v="2"/>
    <s v="runs"/>
    <n v="67"/>
    <s v="N"/>
    <s v="NA"/>
    <s v="HDPK Dharmasena"/>
    <s v="SJA Taufel"/>
  </r>
  <r>
    <n v="419135"/>
    <s v="Kolkata"/>
    <d v="2010-04-01T00:00:00"/>
    <s v="SC Ganguly"/>
    <x v="4"/>
    <n v="0"/>
    <s v="Kolkata Knight Riders"/>
    <s v="Deccan Chargers"/>
    <s v="Kolkata Knight Riders"/>
    <s v="bat"/>
    <x v="0"/>
    <s v="runs"/>
    <n v="24"/>
    <s v="N"/>
    <s v="NA"/>
    <s v="K Hariharan"/>
    <s v="DJ Harper"/>
  </r>
  <r>
    <n v="419136"/>
    <s v="Chandigarh"/>
    <d v="2010-04-02T00:00:00"/>
    <s v="KP Pietersen"/>
    <x v="1"/>
    <n v="0"/>
    <s v="Kings XI Punjab"/>
    <s v="Royal Challengers Bangalore"/>
    <s v="Kings XI Punjab"/>
    <s v="bat"/>
    <x v="3"/>
    <s v="wickets"/>
    <n v="6"/>
    <s v="N"/>
    <s v="NA"/>
    <s v="BF Bowden"/>
    <s v="M Erasmus"/>
  </r>
  <r>
    <n v="419137"/>
    <s v="Chennai"/>
    <d v="2010-04-03T00:00:00"/>
    <s v="M Vijay"/>
    <x v="7"/>
    <n v="0"/>
    <s v="Chennai Super Kings"/>
    <s v="Rajasthan Royals"/>
    <s v="Chennai Super Kings"/>
    <s v="bat"/>
    <x v="1"/>
    <s v="runs"/>
    <n v="23"/>
    <s v="N"/>
    <s v="NA"/>
    <s v="RE Koertzen"/>
    <s v="RB Tiffin"/>
  </r>
  <r>
    <n v="419138"/>
    <s v="Mumbai"/>
    <d v="2010-04-03T00:00:00"/>
    <s v="AT Rayudu"/>
    <x v="17"/>
    <n v="0"/>
    <s v="Mumbai Indians"/>
    <s v="Deccan Chargers"/>
    <s v="Mumbai Indians"/>
    <s v="bat"/>
    <x v="7"/>
    <s v="runs"/>
    <n v="63"/>
    <s v="N"/>
    <s v="NA"/>
    <s v="BR Doctrove"/>
    <s v="S Ravi"/>
  </r>
  <r>
    <n v="419139"/>
    <s v="Kolkata"/>
    <d v="2010-04-04T00:00:00"/>
    <s v="DPMD Jayawardene"/>
    <x v="4"/>
    <n v="0"/>
    <s v="Kolkata Knight Riders"/>
    <s v="Kings XI Punjab"/>
    <s v="Kolkata Knight Riders"/>
    <s v="bat"/>
    <x v="5"/>
    <s v="wickets"/>
    <n v="8"/>
    <s v="N"/>
    <s v="NA"/>
    <s v="S Asnani"/>
    <s v="DJ Harper"/>
  </r>
  <r>
    <n v="419140"/>
    <s v="Delhi"/>
    <d v="2010-04-04T00:00:00"/>
    <s v="PD Collingwood"/>
    <x v="2"/>
    <n v="0"/>
    <s v="Delhi Daredevils"/>
    <s v="Royal Challengers Bangalore"/>
    <s v="Delhi Daredevils"/>
    <s v="bat"/>
    <x v="2"/>
    <s v="runs"/>
    <n v="37"/>
    <s v="N"/>
    <s v="NA"/>
    <s v="BF Bowden"/>
    <s v="M Erasmus"/>
  </r>
  <r>
    <n v="419141"/>
    <s v="Nagpur"/>
    <d v="2010-04-05T00:00:00"/>
    <s v="SK Warne"/>
    <x v="20"/>
    <n v="0"/>
    <s v="Deccan Chargers"/>
    <s v="Rajasthan Royals"/>
    <s v="Rajasthan Royals"/>
    <s v="bat"/>
    <x v="4"/>
    <s v="runs"/>
    <n v="2"/>
    <s v="N"/>
    <s v="NA"/>
    <s v="HDPK Dharmasena"/>
    <s v="SJA Taufel"/>
  </r>
  <r>
    <n v="419142"/>
    <s v="Chennai"/>
    <d v="2010-04-06T00:00:00"/>
    <s v="SK Raina"/>
    <x v="7"/>
    <n v="0"/>
    <s v="Chennai Super Kings"/>
    <s v="Mumbai Indians"/>
    <s v="Chennai Super Kings"/>
    <s v="bat"/>
    <x v="1"/>
    <s v="runs"/>
    <n v="24"/>
    <s v="N"/>
    <s v="NA"/>
    <s v="S Asnani"/>
    <s v="DJ Harper"/>
  </r>
  <r>
    <n v="419143"/>
    <s v="Jaipur"/>
    <d v="2010-04-07T00:00:00"/>
    <s v="MJ Lumb"/>
    <x v="5"/>
    <n v="0"/>
    <s v="Rajasthan Royals"/>
    <s v="Kings XI Punjab"/>
    <s v="Kings XI Punjab"/>
    <s v="bat"/>
    <x v="4"/>
    <s v="wickets"/>
    <n v="9"/>
    <s v="N"/>
    <s v="NA"/>
    <s v="S Ravi"/>
    <s v="SK Tarapore"/>
  </r>
  <r>
    <n v="419144"/>
    <s v="Kolkata"/>
    <d v="2010-04-07T00:00:00"/>
    <s v="SC Ganguly"/>
    <x v="4"/>
    <n v="0"/>
    <s v="Kolkata Knight Riders"/>
    <s v="Delhi Daredevils"/>
    <s v="Kolkata Knight Riders"/>
    <s v="bat"/>
    <x v="0"/>
    <s v="runs"/>
    <n v="14"/>
    <s v="N"/>
    <s v="NA"/>
    <s v="BG Jerling"/>
    <s v="RE Koertzen"/>
  </r>
  <r>
    <n v="419145"/>
    <s v="Bengaluru"/>
    <d v="2010-04-08T00:00:00"/>
    <s v="TL Suman"/>
    <x v="0"/>
    <n v="0"/>
    <s v="Royal Challengers Bangalore"/>
    <s v="Deccan Chargers"/>
    <s v="Deccan Chargers"/>
    <s v="field"/>
    <x v="6"/>
    <s v="wickets"/>
    <n v="7"/>
    <s v="N"/>
    <s v="NA"/>
    <s v="S Asnani"/>
    <s v="DJ Harper"/>
  </r>
  <r>
    <n v="419146"/>
    <s v="Chandigarh"/>
    <d v="2010-04-09T00:00:00"/>
    <s v="KC Sangakkara"/>
    <x v="1"/>
    <n v="0"/>
    <s v="Kings XI Punjab"/>
    <s v="Mumbai Indians"/>
    <s v="Mumbai Indians"/>
    <s v="bat"/>
    <x v="5"/>
    <s v="wickets"/>
    <n v="6"/>
    <s v="N"/>
    <s v="NA"/>
    <s v="M Erasmus"/>
    <s v="AM Saheba"/>
  </r>
  <r>
    <n v="419147"/>
    <s v="Nagpur"/>
    <d v="2010-04-10T00:00:00"/>
    <s v="RJ Harris"/>
    <x v="20"/>
    <n v="0"/>
    <s v="Deccan Chargers"/>
    <s v="Chennai Super Kings"/>
    <s v="Chennai Super Kings"/>
    <s v="bat"/>
    <x v="6"/>
    <s v="wickets"/>
    <n v="6"/>
    <s v="N"/>
    <s v="NA"/>
    <s v="HDPK Dharmasena"/>
    <s v="SJA Taufel"/>
  </r>
  <r>
    <n v="419148"/>
    <s v="Bengaluru"/>
    <d v="2010-04-10T00:00:00"/>
    <s v="R Vinay Kumar"/>
    <x v="0"/>
    <n v="0"/>
    <s v="Royal Challengers Bangalore"/>
    <s v="Kolkata Knight Riders"/>
    <s v="Royal Challengers Bangalore"/>
    <s v="field"/>
    <x v="3"/>
    <s v="wickets"/>
    <n v="7"/>
    <s v="N"/>
    <s v="NA"/>
    <s v="K Hariharan"/>
    <s v="DJ Harper"/>
  </r>
  <r>
    <n v="419149"/>
    <s v="Delhi"/>
    <d v="2010-04-11T00:00:00"/>
    <s v="PP Chawla"/>
    <x v="2"/>
    <n v="0"/>
    <s v="Delhi Daredevils"/>
    <s v="Kings XI Punjab"/>
    <s v="Delhi Daredevils"/>
    <s v="bat"/>
    <x v="5"/>
    <s v="wickets"/>
    <n v="7"/>
    <s v="N"/>
    <s v="NA"/>
    <s v="BF Bowden"/>
    <s v="AM Saheba"/>
  </r>
  <r>
    <n v="419150"/>
    <s v="Jaipur"/>
    <d v="2010-04-11T00:00:00"/>
    <s v="SR Tendulkar"/>
    <x v="5"/>
    <n v="0"/>
    <s v="Rajasthan Royals"/>
    <s v="Mumbai Indians"/>
    <s v="Rajasthan Royals"/>
    <s v="field"/>
    <x v="7"/>
    <s v="runs"/>
    <n v="37"/>
    <s v="N"/>
    <s v="NA"/>
    <s v="BR Doctrove"/>
    <s v="SK Tarapore"/>
  </r>
  <r>
    <n v="419151"/>
    <s v="Nagpur"/>
    <d v="2010-04-12T00:00:00"/>
    <s v="Harmeet Singh"/>
    <x v="20"/>
    <n v="0"/>
    <s v="Deccan Chargers"/>
    <s v="Royal Challengers Bangalore"/>
    <s v="Royal Challengers Bangalore"/>
    <s v="field"/>
    <x v="6"/>
    <s v="runs"/>
    <n v="13"/>
    <s v="N"/>
    <s v="NA"/>
    <s v="RE Koertzen"/>
    <s v="RB Tiffin"/>
  </r>
  <r>
    <n v="419152"/>
    <s v="Mumbai"/>
    <d v="2010-04-13T00:00:00"/>
    <s v="KA Pollard"/>
    <x v="17"/>
    <n v="0"/>
    <s v="Mumbai Indians"/>
    <s v="Delhi Daredevils"/>
    <s v="Mumbai Indians"/>
    <s v="bat"/>
    <x v="7"/>
    <s v="runs"/>
    <n v="39"/>
    <s v="N"/>
    <s v="NA"/>
    <s v="S Asnani"/>
    <s v="DJ Harper"/>
  </r>
  <r>
    <n v="419153"/>
    <s v="Chennai"/>
    <d v="2010-04-13T00:00:00"/>
    <s v="R Ashwin"/>
    <x v="7"/>
    <n v="0"/>
    <s v="Chennai Super Kings"/>
    <s v="Kolkata Knight Riders"/>
    <s v="Kolkata Knight Riders"/>
    <s v="bat"/>
    <x v="1"/>
    <s v="wickets"/>
    <n v="9"/>
    <s v="N"/>
    <s v="NA"/>
    <s v="SS Hazare"/>
    <s v="SJA Taufel"/>
  </r>
  <r>
    <n v="419154"/>
    <s v="Jaipur"/>
    <d v="2010-04-14T00:00:00"/>
    <s v="KP Pietersen"/>
    <x v="5"/>
    <n v="0"/>
    <s v="Rajasthan Royals"/>
    <s v="Royal Challengers Bangalore"/>
    <s v="Rajasthan Royals"/>
    <s v="bat"/>
    <x v="3"/>
    <s v="wickets"/>
    <n v="5"/>
    <s v="N"/>
    <s v="NA"/>
    <s v="BR Doctrove"/>
    <s v="S Ravi"/>
  </r>
  <r>
    <n v="419155"/>
    <s v="Chennai"/>
    <d v="2010-04-15T00:00:00"/>
    <s v="G Gambhir"/>
    <x v="7"/>
    <n v="0"/>
    <s v="Chennai Super Kings"/>
    <s v="Delhi Daredevils"/>
    <s v="Chennai Super Kings"/>
    <s v="bat"/>
    <x v="2"/>
    <s v="wickets"/>
    <n v="6"/>
    <s v="N"/>
    <s v="NA"/>
    <s v="HDPK Dharmasena"/>
    <s v="SS Hazare"/>
  </r>
  <r>
    <n v="419156"/>
    <s v="Dharamsala"/>
    <d v="2010-04-16T00:00:00"/>
    <s v="RG Sharma"/>
    <x v="21"/>
    <n v="0"/>
    <s v="Kings XI Punjab"/>
    <s v="Deccan Chargers"/>
    <s v="Deccan Chargers"/>
    <s v="field"/>
    <x v="6"/>
    <s v="wickets"/>
    <n v="5"/>
    <s v="N"/>
    <s v="NA"/>
    <s v="M Erasmus"/>
    <s v="AM Saheba"/>
  </r>
  <r>
    <n v="419157"/>
    <s v="Bengaluru"/>
    <d v="2010-04-17T00:00:00"/>
    <s v="R McLaren"/>
    <x v="0"/>
    <n v="0"/>
    <s v="Royal Challengers Bangalore"/>
    <s v="Mumbai Indians"/>
    <s v="Royal Challengers Bangalore"/>
    <s v="field"/>
    <x v="7"/>
    <s v="runs"/>
    <n v="57"/>
    <s v="N"/>
    <s v="NA"/>
    <s v="HDPK Dharmasena"/>
    <s v="SJA Taufel"/>
  </r>
  <r>
    <n v="419158"/>
    <s v="Kolkata"/>
    <d v="2010-04-17T00:00:00"/>
    <s v="JD Unadkat"/>
    <x v="4"/>
    <n v="0"/>
    <s v="Kolkata Knight Riders"/>
    <s v="Rajasthan Royals"/>
    <s v="Rajasthan Royals"/>
    <s v="bat"/>
    <x v="0"/>
    <s v="wickets"/>
    <n v="8"/>
    <s v="N"/>
    <s v="NA"/>
    <s v="BG Jerling"/>
    <s v="RB Tiffin"/>
  </r>
  <r>
    <n v="419159"/>
    <s v="Dharamsala"/>
    <d v="2010-04-18T00:00:00"/>
    <s v="MS Dhoni"/>
    <x v="21"/>
    <n v="0"/>
    <s v="Kings XI Punjab"/>
    <s v="Chennai Super Kings"/>
    <s v="Chennai Super Kings"/>
    <s v="field"/>
    <x v="1"/>
    <s v="wickets"/>
    <n v="6"/>
    <s v="N"/>
    <s v="NA"/>
    <s v="BF Bowden"/>
    <s v="AM Saheba"/>
  </r>
  <r>
    <n v="419160"/>
    <s v="Delhi"/>
    <d v="2010-04-18T00:00:00"/>
    <s v="A Symonds"/>
    <x v="2"/>
    <n v="0"/>
    <s v="Delhi Daredevils"/>
    <s v="Deccan Chargers"/>
    <s v="Deccan Chargers"/>
    <s v="bat"/>
    <x v="6"/>
    <s v="runs"/>
    <n v="11"/>
    <s v="N"/>
    <s v="NA"/>
    <s v="BR Doctrove"/>
    <s v="SK Tarapore"/>
  </r>
  <r>
    <n v="419161"/>
    <s v="Kolkata"/>
    <d v="2010-04-19T00:00:00"/>
    <s v="M Kartik"/>
    <x v="4"/>
    <n v="0"/>
    <s v="Kolkata Knight Riders"/>
    <s v="Mumbai Indians"/>
    <s v="Mumbai Indians"/>
    <s v="bat"/>
    <x v="0"/>
    <s v="wickets"/>
    <n v="9"/>
    <s v="N"/>
    <s v="NA"/>
    <s v="BG Jerling"/>
    <s v="RE Koertzen"/>
  </r>
  <r>
    <n v="419162"/>
    <s v="Mumbai"/>
    <d v="2010-04-21T00:00:00"/>
    <s v="KA Pollard"/>
    <x v="8"/>
    <n v="0"/>
    <s v="Royal Challengers Bangalore"/>
    <s v="Mumbai Indians"/>
    <s v="Mumbai Indians"/>
    <s v="bat"/>
    <x v="7"/>
    <s v="runs"/>
    <n v="35"/>
    <s v="N"/>
    <s v="NA"/>
    <s v="BR Doctrove"/>
    <s v="RB Tiffin"/>
  </r>
  <r>
    <n v="419163"/>
    <s v="Mumbai"/>
    <d v="2010-04-22T00:00:00"/>
    <s v="DE Bollinger"/>
    <x v="8"/>
    <n v="0"/>
    <s v="Chennai Super Kings"/>
    <s v="Deccan Chargers"/>
    <s v="Chennai Super Kings"/>
    <s v="bat"/>
    <x v="1"/>
    <s v="runs"/>
    <n v="38"/>
    <s v="N"/>
    <s v="NA"/>
    <s v="BR Doctrove"/>
    <s v="RB Tiffin"/>
  </r>
  <r>
    <n v="419164"/>
    <s v="Mumbai"/>
    <d v="2010-04-24T00:00:00"/>
    <s v="A Kumble"/>
    <x v="8"/>
    <n v="0"/>
    <s v="Royal Challengers Bangalore"/>
    <s v="Deccan Chargers"/>
    <s v="Deccan Chargers"/>
    <s v="bat"/>
    <x v="3"/>
    <s v="wickets"/>
    <n v="9"/>
    <s v="N"/>
    <s v="NA"/>
    <s v="RE Koertzen"/>
    <s v="SJA Taufel"/>
  </r>
  <r>
    <n v="419165"/>
    <s v="Mumbai"/>
    <d v="2010-04-25T00:00:00"/>
    <s v="SK Raina"/>
    <x v="8"/>
    <n v="0"/>
    <s v="Chennai Super Kings"/>
    <s v="Mumbai Indians"/>
    <s v="Chennai Super Kings"/>
    <s v="bat"/>
    <x v="1"/>
    <s v="runs"/>
    <n v="22"/>
    <s v="N"/>
    <s v="NA"/>
    <s v="RE Koertzen"/>
    <s v="SJA Taufel"/>
  </r>
  <r>
    <n v="501198"/>
    <s v="Chennai"/>
    <d v="2011-04-08T00:00:00"/>
    <s v="S Anirudha"/>
    <x v="7"/>
    <n v="0"/>
    <s v="Chennai Super Kings"/>
    <s v="Kolkata Knight Riders"/>
    <s v="Chennai Super Kings"/>
    <s v="bat"/>
    <x v="1"/>
    <s v="runs"/>
    <n v="2"/>
    <s v="N"/>
    <s v="NA"/>
    <s v="BR Doctrove"/>
    <s v="PR Reiffel"/>
  </r>
  <r>
    <n v="501199"/>
    <s v="Hyderabad"/>
    <d v="2011-04-09T00:00:00"/>
    <s v="SK Trivedi"/>
    <x v="6"/>
    <n v="0"/>
    <s v="Deccan Chargers"/>
    <s v="Rajasthan Royals"/>
    <s v="Rajasthan Royals"/>
    <s v="field"/>
    <x v="4"/>
    <s v="wickets"/>
    <n v="8"/>
    <s v="N"/>
    <s v="NA"/>
    <s v="RE Koertzen"/>
    <s v="SK Tarapore"/>
  </r>
  <r>
    <n v="501200"/>
    <s v="Kochi"/>
    <d v="2011-04-09T00:00:00"/>
    <s v="AB de Villiers"/>
    <x v="22"/>
    <n v="0"/>
    <s v="Kochi Tuskers Kerala"/>
    <s v="Royal Challengers Bangalore"/>
    <s v="Kochi Tuskers Kerala"/>
    <s v="bat"/>
    <x v="3"/>
    <s v="wickets"/>
    <n v="6"/>
    <s v="N"/>
    <s v="NA"/>
    <s v="HDPK Dharmasena"/>
    <s v="K Hariharan"/>
  </r>
  <r>
    <n v="501201"/>
    <s v="Delhi"/>
    <d v="2011-04-10T00:00:00"/>
    <s v="SL Malinga"/>
    <x v="2"/>
    <n v="0"/>
    <s v="Delhi Daredevils"/>
    <s v="Mumbai Indians"/>
    <s v="Delhi Daredevils"/>
    <s v="bat"/>
    <x v="7"/>
    <s v="wickets"/>
    <n v="8"/>
    <s v="N"/>
    <s v="NA"/>
    <s v="AM Saheba"/>
    <s v="RB Tiffin"/>
  </r>
  <r>
    <n v="501202"/>
    <s v="Mumbai"/>
    <d v="2011-04-10T00:00:00"/>
    <s v="SB Wagh"/>
    <x v="8"/>
    <n v="0"/>
    <s v="Pune Warriors"/>
    <s v="Kings XI Punjab"/>
    <s v="Kings XI Punjab"/>
    <s v="bat"/>
    <x v="8"/>
    <s v="wickets"/>
    <n v="7"/>
    <s v="N"/>
    <s v="NA"/>
    <s v="BR Doctrove"/>
    <s v="PR Reiffel"/>
  </r>
  <r>
    <n v="501203"/>
    <s v="Kolkata"/>
    <d v="2011-04-11T00:00:00"/>
    <s v="JH Kallis"/>
    <x v="4"/>
    <n v="0"/>
    <s v="Kolkata Knight Riders"/>
    <s v="Deccan Chargers"/>
    <s v="Kolkata Knight Riders"/>
    <s v="bat"/>
    <x v="0"/>
    <s v="runs"/>
    <n v="9"/>
    <s v="N"/>
    <s v="NA"/>
    <s v="RE Koertzen"/>
    <s v="SK Tarapore"/>
  </r>
  <r>
    <n v="501204"/>
    <s v="Jaipur"/>
    <d v="2011-04-12T00:00:00"/>
    <s v="SK Warne"/>
    <x v="5"/>
    <n v="0"/>
    <s v="Rajasthan Royals"/>
    <s v="Delhi Daredevils"/>
    <s v="Delhi Daredevils"/>
    <s v="bat"/>
    <x v="4"/>
    <s v="wickets"/>
    <n v="6"/>
    <s v="N"/>
    <s v="NA"/>
    <s v="Aleem Dar"/>
    <s v="RB Tiffin"/>
  </r>
  <r>
    <n v="501205"/>
    <s v="Bengaluru"/>
    <d v="2011-04-12T00:00:00"/>
    <s v="SR Tendulkar"/>
    <x v="0"/>
    <n v="0"/>
    <s v="Royal Challengers Bangalore"/>
    <s v="Mumbai Indians"/>
    <s v="Mumbai Indians"/>
    <s v="field"/>
    <x v="7"/>
    <s v="wickets"/>
    <n v="9"/>
    <s v="N"/>
    <s v="NA"/>
    <s v="HDPK Dharmasena"/>
    <s v="AL Hill"/>
  </r>
  <r>
    <n v="501206"/>
    <s v="Chandigarh"/>
    <d v="2011-04-13T00:00:00"/>
    <s v="PC Valthaty"/>
    <x v="1"/>
    <n v="0"/>
    <s v="Kings XI Punjab"/>
    <s v="Chennai Super Kings"/>
    <s v="Kings XI Punjab"/>
    <s v="field"/>
    <x v="5"/>
    <s v="wickets"/>
    <n v="6"/>
    <s v="N"/>
    <s v="NA"/>
    <s v="Asad Rauf"/>
    <s v="SL Shastri"/>
  </r>
  <r>
    <n v="501207"/>
    <s v="Mumbai"/>
    <d v="2011-04-13T00:00:00"/>
    <s v="MD Mishra"/>
    <x v="8"/>
    <n v="0"/>
    <s v="Pune Warriors"/>
    <s v="Kochi Tuskers Kerala"/>
    <s v="Kochi Tuskers Kerala"/>
    <s v="bat"/>
    <x v="8"/>
    <s v="wickets"/>
    <n v="4"/>
    <s v="N"/>
    <s v="NA"/>
    <s v="S Asnani"/>
    <s v="PR Reiffel"/>
  </r>
  <r>
    <n v="501208"/>
    <s v="Hyderabad"/>
    <d v="2011-04-14T00:00:00"/>
    <s v="DW Steyn"/>
    <x v="6"/>
    <n v="0"/>
    <s v="Deccan Chargers"/>
    <s v="Royal Challengers Bangalore"/>
    <s v="Royal Challengers Bangalore"/>
    <s v="field"/>
    <x v="6"/>
    <s v="runs"/>
    <n v="33"/>
    <s v="N"/>
    <s v="NA"/>
    <s v="RE Koertzen"/>
    <s v="S Ravi"/>
  </r>
  <r>
    <n v="501209"/>
    <s v="Jaipur"/>
    <d v="2011-04-15T00:00:00"/>
    <s v="G Gambhir"/>
    <x v="5"/>
    <n v="0"/>
    <s v="Rajasthan Royals"/>
    <s v="Kolkata Knight Riders"/>
    <s v="Kolkata Knight Riders"/>
    <s v="field"/>
    <x v="0"/>
    <s v="wickets"/>
    <n v="9"/>
    <s v="N"/>
    <s v="NA"/>
    <s v="Aleem Dar"/>
    <s v="SS Hazare"/>
  </r>
  <r>
    <n v="501210"/>
    <s v="Mumbai"/>
    <d v="2011-04-15T00:00:00"/>
    <s v="BB McCullum"/>
    <x v="3"/>
    <n v="0"/>
    <s v="Mumbai Indians"/>
    <s v="Kochi Tuskers Kerala"/>
    <s v="Kochi Tuskers Kerala"/>
    <s v="field"/>
    <x v="9"/>
    <s v="wickets"/>
    <n v="8"/>
    <s v="N"/>
    <s v="NA"/>
    <s v="BR Doctrove"/>
    <s v="PR Reiffel"/>
  </r>
  <r>
    <n v="501211"/>
    <s v="Chennai"/>
    <d v="2011-04-16T00:00:00"/>
    <s v="MEK Hussey"/>
    <x v="7"/>
    <n v="0"/>
    <s v="Chennai Super Kings"/>
    <s v="Royal Challengers Bangalore"/>
    <s v="Chennai Super Kings"/>
    <s v="bat"/>
    <x v="1"/>
    <s v="runs"/>
    <n v="21"/>
    <s v="N"/>
    <s v="NA"/>
    <s v="HDPK Dharmasena"/>
    <s v="AL Hill"/>
  </r>
  <r>
    <n v="501212"/>
    <s v="Hyderabad"/>
    <d v="2011-04-16T00:00:00"/>
    <s v="PC Valthaty"/>
    <x v="6"/>
    <n v="0"/>
    <s v="Deccan Chargers"/>
    <s v="Kings XI Punjab"/>
    <s v="Kings XI Punjab"/>
    <s v="field"/>
    <x v="5"/>
    <s v="wickets"/>
    <n v="8"/>
    <s v="N"/>
    <s v="NA"/>
    <s v="RE Koertzen"/>
    <s v="S Ravi"/>
  </r>
  <r>
    <n v="501213"/>
    <s v="Mumbai"/>
    <d v="2011-04-17T00:00:00"/>
    <s v="Yuvraj Singh"/>
    <x v="8"/>
    <n v="0"/>
    <s v="Pune Warriors"/>
    <s v="Delhi Daredevils"/>
    <s v="Delhi Daredevils"/>
    <s v="field"/>
    <x v="2"/>
    <s v="wickets"/>
    <n v="3"/>
    <s v="N"/>
    <s v="NA"/>
    <s v="Asad Rauf"/>
    <s v="AM Saheba"/>
  </r>
  <r>
    <n v="501214"/>
    <s v="Kolkata"/>
    <d v="2011-04-17T00:00:00"/>
    <s v="L Balaji"/>
    <x v="4"/>
    <n v="0"/>
    <s v="Kolkata Knight Riders"/>
    <s v="Rajasthan Royals"/>
    <s v="Kolkata Knight Riders"/>
    <s v="field"/>
    <x v="0"/>
    <s v="wickets"/>
    <n v="8"/>
    <s v="N"/>
    <s v="NA"/>
    <s v="Aleem Dar"/>
    <s v="RB Tiffin"/>
  </r>
  <r>
    <n v="501215"/>
    <s v="Kochi"/>
    <d v="2011-04-18T00:00:00"/>
    <s v="BB McCullum"/>
    <x v="22"/>
    <n v="0"/>
    <s v="Kochi Tuskers Kerala"/>
    <s v="Chennai Super Kings"/>
    <s v="Kochi Tuskers Kerala"/>
    <s v="field"/>
    <x v="9"/>
    <s v="wickets"/>
    <n v="7"/>
    <s v="N"/>
    <s v="D/L"/>
    <s v="K Hariharan"/>
    <s v="AL Hill"/>
  </r>
  <r>
    <n v="501216"/>
    <s v="Delhi"/>
    <d v="2011-04-19T00:00:00"/>
    <s v="S Sohal"/>
    <x v="2"/>
    <n v="0"/>
    <s v="Delhi Daredevils"/>
    <s v="Deccan Chargers"/>
    <s v="Deccan Chargers"/>
    <s v="bat"/>
    <x v="6"/>
    <s v="runs"/>
    <n v="16"/>
    <s v="N"/>
    <s v="NA"/>
    <s v="PR Reiffel"/>
    <s v="RJ Tucker"/>
  </r>
  <r>
    <n v="501218"/>
    <s v="Mumbai"/>
    <d v="2011-04-20T00:00:00"/>
    <s v="MM Patel"/>
    <x v="3"/>
    <n v="0"/>
    <s v="Mumbai Indians"/>
    <s v="Pune Warriors"/>
    <s v="Pune Warriors"/>
    <s v="bat"/>
    <x v="7"/>
    <s v="wickets"/>
    <n v="7"/>
    <s v="N"/>
    <s v="NA"/>
    <s v="Asad Rauf"/>
    <s v="AM Saheba"/>
  </r>
  <r>
    <n v="501219"/>
    <s v="Kolkata"/>
    <d v="2011-04-20T00:00:00"/>
    <s v="DPMD Jayawardene"/>
    <x v="4"/>
    <n v="0"/>
    <s v="Kolkata Knight Riders"/>
    <s v="Kochi Tuskers Kerala"/>
    <s v="Kolkata Knight Riders"/>
    <s v="field"/>
    <x v="9"/>
    <s v="runs"/>
    <n v="6"/>
    <s v="N"/>
    <s v="NA"/>
    <s v="Aleem Dar"/>
    <s v="RB Tiffin"/>
  </r>
  <r>
    <n v="501220"/>
    <s v="Chandigarh"/>
    <d v="2011-04-21T00:00:00"/>
    <s v="SE Marsh"/>
    <x v="1"/>
    <n v="0"/>
    <s v="Kings XI Punjab"/>
    <s v="Rajasthan Royals"/>
    <s v="Rajasthan Royals"/>
    <s v="field"/>
    <x v="5"/>
    <s v="runs"/>
    <n v="48"/>
    <s v="N"/>
    <s v="NA"/>
    <s v="S Asnani"/>
    <s v="PR Reiffel"/>
  </r>
  <r>
    <n v="501221"/>
    <s v="Mumbai"/>
    <d v="2011-04-22T00:00:00"/>
    <s v="Harbhajan Singh"/>
    <x v="3"/>
    <n v="0"/>
    <s v="Mumbai Indians"/>
    <s v="Chennai Super Kings"/>
    <s v="Chennai Super Kings"/>
    <s v="field"/>
    <x v="7"/>
    <s v="runs"/>
    <n v="8"/>
    <s v="N"/>
    <s v="NA"/>
    <s v="Asad Rauf"/>
    <s v="AM Saheba"/>
  </r>
  <r>
    <n v="501222"/>
    <s v="Kolkata"/>
    <d v="2011-04-22T00:00:00"/>
    <s v="CH Gayle"/>
    <x v="4"/>
    <n v="0"/>
    <s v="Kolkata Knight Riders"/>
    <s v="Royal Challengers Bangalore"/>
    <s v="Royal Challengers Bangalore"/>
    <s v="field"/>
    <x v="3"/>
    <s v="wickets"/>
    <n v="9"/>
    <s v="N"/>
    <s v="NA"/>
    <s v="SS Hazare"/>
    <s v="RB Tiffin"/>
  </r>
  <r>
    <n v="501223"/>
    <s v="Delhi"/>
    <d v="2011-04-23T00:00:00"/>
    <s v="DA Warner"/>
    <x v="2"/>
    <n v="0"/>
    <s v="Delhi Daredevils"/>
    <s v="Kings XI Punjab"/>
    <s v="Kings XI Punjab"/>
    <s v="field"/>
    <x v="2"/>
    <s v="runs"/>
    <n v="29"/>
    <s v="N"/>
    <s v="NA"/>
    <s v="S Asnani"/>
    <s v="RE Koertzen"/>
  </r>
  <r>
    <n v="501224"/>
    <s v="Hyderabad"/>
    <d v="2011-04-24T00:00:00"/>
    <s v="SL Malinga"/>
    <x v="6"/>
    <n v="0"/>
    <s v="Deccan Chargers"/>
    <s v="Mumbai Indians"/>
    <s v="Deccan Chargers"/>
    <s v="field"/>
    <x v="7"/>
    <s v="runs"/>
    <n v="37"/>
    <s v="N"/>
    <s v="NA"/>
    <s v="HDPK Dharmasena"/>
    <s v="AL Hill"/>
  </r>
  <r>
    <n v="501225"/>
    <s v="Jaipur"/>
    <d v="2011-04-24T00:00:00"/>
    <s v="SK Warne"/>
    <x v="5"/>
    <n v="0"/>
    <s v="Rajasthan Royals"/>
    <s v="Kochi Tuskers Kerala"/>
    <s v="Rajasthan Royals"/>
    <s v="field"/>
    <x v="4"/>
    <s v="wickets"/>
    <n v="8"/>
    <s v="N"/>
    <s v="NA"/>
    <s v="BR Doctrove"/>
    <s v="SK Tarapore"/>
  </r>
  <r>
    <n v="501226"/>
    <s v="Chennai"/>
    <d v="2011-04-25T00:00:00"/>
    <s v="MEK Hussey"/>
    <x v="7"/>
    <n v="0"/>
    <s v="Chennai Super Kings"/>
    <s v="Pune Warriors"/>
    <s v="Pune Warriors"/>
    <s v="field"/>
    <x v="1"/>
    <s v="runs"/>
    <n v="25"/>
    <s v="N"/>
    <s v="NA"/>
    <s v="Aleem Dar"/>
    <s v="RB Tiffin"/>
  </r>
  <r>
    <n v="501227"/>
    <s v="Delhi"/>
    <d v="2011-04-26T00:00:00"/>
    <s v="V Kohli"/>
    <x v="2"/>
    <n v="0"/>
    <s v="Delhi Daredevils"/>
    <s v="Royal Challengers Bangalore"/>
    <s v="Royal Challengers Bangalore"/>
    <s v="field"/>
    <x v="3"/>
    <s v="wickets"/>
    <n v="3"/>
    <s v="N"/>
    <s v="NA"/>
    <s v="S Asnani"/>
    <s v="RJ Tucker"/>
  </r>
  <r>
    <n v="501228"/>
    <s v="Mumbai"/>
    <d v="2011-04-27T00:00:00"/>
    <s v="DE Bollinger"/>
    <x v="8"/>
    <n v="0"/>
    <s v="Pune Warriors"/>
    <s v="Chennai Super Kings"/>
    <s v="Pune Warriors"/>
    <s v="bat"/>
    <x v="1"/>
    <s v="wickets"/>
    <n v="8"/>
    <s v="N"/>
    <s v="NA"/>
    <s v="Asad Rauf"/>
    <s v="SL Shastri"/>
  </r>
  <r>
    <n v="501229"/>
    <s v="Kochi"/>
    <d v="2011-04-27T00:00:00"/>
    <s v="I Sharma"/>
    <x v="22"/>
    <n v="0"/>
    <s v="Kochi Tuskers Kerala"/>
    <s v="Deccan Chargers"/>
    <s v="Kochi Tuskers Kerala"/>
    <s v="field"/>
    <x v="6"/>
    <s v="runs"/>
    <n v="55"/>
    <s v="N"/>
    <s v="NA"/>
    <s v="HDPK Dharmasena"/>
    <s v="AL Hill"/>
  </r>
  <r>
    <n v="501230"/>
    <s v="Delhi"/>
    <d v="2011-04-28T00:00:00"/>
    <s v="MK Tiwary"/>
    <x v="2"/>
    <n v="0"/>
    <s v="Delhi Daredevils"/>
    <s v="Kolkata Knight Riders"/>
    <s v="Delhi Daredevils"/>
    <s v="field"/>
    <x v="0"/>
    <s v="runs"/>
    <n v="17"/>
    <s v="N"/>
    <s v="NA"/>
    <s v="PR Reiffel"/>
    <s v="RJ Tucker"/>
  </r>
  <r>
    <n v="501231"/>
    <s v="Jaipur"/>
    <d v="2011-04-29T00:00:00"/>
    <s v="J Botha"/>
    <x v="5"/>
    <n v="0"/>
    <s v="Rajasthan Royals"/>
    <s v="Mumbai Indians"/>
    <s v="Rajasthan Royals"/>
    <s v="field"/>
    <x v="4"/>
    <s v="wickets"/>
    <n v="7"/>
    <s v="N"/>
    <s v="NA"/>
    <s v="Asad Rauf"/>
    <s v="SK Tarapore"/>
  </r>
  <r>
    <n v="501232"/>
    <s v="Bengaluru"/>
    <d v="2011-04-29T00:00:00"/>
    <s v="V Kohli"/>
    <x v="0"/>
    <n v="0"/>
    <s v="Royal Challengers Bangalore"/>
    <s v="Pune Warriors"/>
    <s v="Pune Warriors"/>
    <s v="field"/>
    <x v="3"/>
    <s v="runs"/>
    <n v="26"/>
    <s v="N"/>
    <s v="NA"/>
    <s v="Aleem Dar"/>
    <s v="SS Hazare"/>
  </r>
  <r>
    <n v="501233"/>
    <s v="Kochi"/>
    <d v="2011-04-30T00:00:00"/>
    <s v="V Sehwag"/>
    <x v="22"/>
    <n v="0"/>
    <s v="Kochi Tuskers Kerala"/>
    <s v="Delhi Daredevils"/>
    <s v="Delhi Daredevils"/>
    <s v="bat"/>
    <x v="2"/>
    <s v="runs"/>
    <n v="38"/>
    <s v="N"/>
    <s v="NA"/>
    <s v="HDPK Dharmasena"/>
    <s v="AL Hill"/>
  </r>
  <r>
    <n v="501234"/>
    <s v="Kolkata"/>
    <d v="2011-04-30T00:00:00"/>
    <s v="Iqbal Abdulla"/>
    <x v="4"/>
    <n v="0"/>
    <s v="Kolkata Knight Riders"/>
    <s v="Kings XI Punjab"/>
    <s v="Kolkata Knight Riders"/>
    <s v="field"/>
    <x v="0"/>
    <s v="wickets"/>
    <n v="8"/>
    <s v="N"/>
    <s v="NA"/>
    <s v="AM Saheba"/>
    <s v="SL Shastri"/>
  </r>
  <r>
    <n v="501235"/>
    <s v="Jaipur"/>
    <d v="2011-05-01T00:00:00"/>
    <s v="LRPL Taylor"/>
    <x v="5"/>
    <n v="0"/>
    <s v="Rajasthan Royals"/>
    <s v="Pune Warriors"/>
    <s v="Rajasthan Royals"/>
    <s v="field"/>
    <x v="4"/>
    <s v="wickets"/>
    <n v="6"/>
    <s v="N"/>
    <s v="NA"/>
    <s v="SK Tarapore"/>
    <s v="SJA Taufel"/>
  </r>
  <r>
    <n v="501236"/>
    <s v="Chennai"/>
    <d v="2011-05-01T00:00:00"/>
    <s v="JA Morkel"/>
    <x v="7"/>
    <n v="0"/>
    <s v="Chennai Super Kings"/>
    <s v="Deccan Chargers"/>
    <s v="Chennai Super Kings"/>
    <s v="bat"/>
    <x v="1"/>
    <s v="runs"/>
    <n v="19"/>
    <s v="N"/>
    <s v="NA"/>
    <s v="Aleem Dar"/>
    <s v="RB Tiffin"/>
  </r>
  <r>
    <n v="501237"/>
    <s v="Mumbai"/>
    <d v="2011-05-02T00:00:00"/>
    <s v="KA Pollard"/>
    <x v="3"/>
    <n v="0"/>
    <s v="Mumbai Indians"/>
    <s v="Kings XI Punjab"/>
    <s v="Kings XI Punjab"/>
    <s v="field"/>
    <x v="7"/>
    <s v="runs"/>
    <n v="23"/>
    <s v="N"/>
    <s v="NA"/>
    <s v="HDPK Dharmasena"/>
    <s v="PR Reiffel"/>
  </r>
  <r>
    <n v="501238"/>
    <s v="Delhi"/>
    <d v="2011-05-02T00:00:00"/>
    <s v="P Parameswaran"/>
    <x v="2"/>
    <n v="0"/>
    <s v="Delhi Daredevils"/>
    <s v="Kochi Tuskers Kerala"/>
    <s v="Kochi Tuskers Kerala"/>
    <s v="field"/>
    <x v="9"/>
    <s v="wickets"/>
    <n v="7"/>
    <s v="N"/>
    <s v="NA"/>
    <s v="Asad Rauf"/>
    <s v="SL Shastri"/>
  </r>
  <r>
    <n v="501239"/>
    <s v="Hyderabad"/>
    <d v="2011-05-03T00:00:00"/>
    <s v="YK Pathan"/>
    <x v="6"/>
    <n v="0"/>
    <s v="Deccan Chargers"/>
    <s v="Kolkata Knight Riders"/>
    <s v="Deccan Chargers"/>
    <s v="field"/>
    <x v="0"/>
    <s v="runs"/>
    <n v="20"/>
    <s v="N"/>
    <s v="NA"/>
    <s v="S Asnani"/>
    <s v="RJ Tucker"/>
  </r>
  <r>
    <n v="501240"/>
    <s v="Chennai"/>
    <d v="2011-05-04T00:00:00"/>
    <s v="MEK Hussey"/>
    <x v="7"/>
    <n v="0"/>
    <s v="Chennai Super Kings"/>
    <s v="Rajasthan Royals"/>
    <s v="Rajasthan Royals"/>
    <s v="bat"/>
    <x v="1"/>
    <s v="wickets"/>
    <n v="8"/>
    <s v="N"/>
    <s v="NA"/>
    <s v="SS Hazare"/>
    <s v="RB Tiffin"/>
  </r>
  <r>
    <n v="501241"/>
    <s v="Mumbai"/>
    <d v="2011-05-04T00:00:00"/>
    <s v="R Sharma"/>
    <x v="8"/>
    <n v="0"/>
    <s v="Pune Warriors"/>
    <s v="Mumbai Indians"/>
    <s v="Pune Warriors"/>
    <s v="field"/>
    <x v="7"/>
    <s v="runs"/>
    <n v="21"/>
    <s v="N"/>
    <s v="NA"/>
    <s v="HDPK Dharmasena"/>
    <s v="SJA Taufel"/>
  </r>
  <r>
    <n v="501242"/>
    <s v="Kochi"/>
    <d v="2011-05-05T00:00:00"/>
    <s v="BJ Hodge"/>
    <x v="22"/>
    <n v="0"/>
    <s v="Kochi Tuskers Kerala"/>
    <s v="Kolkata Knight Riders"/>
    <s v="Kolkata Knight Riders"/>
    <s v="field"/>
    <x v="9"/>
    <s v="runs"/>
    <n v="17"/>
    <s v="N"/>
    <s v="NA"/>
    <s v="S Ravi"/>
    <s v="RJ Tucker"/>
  </r>
  <r>
    <n v="501243"/>
    <s v="Hyderabad"/>
    <d v="2011-05-05T00:00:00"/>
    <s v="V Sehwag"/>
    <x v="6"/>
    <n v="0"/>
    <s v="Deccan Chargers"/>
    <s v="Delhi Daredevils"/>
    <s v="Delhi Daredevils"/>
    <s v="field"/>
    <x v="2"/>
    <s v="wickets"/>
    <n v="4"/>
    <s v="N"/>
    <s v="NA"/>
    <s v="Asad Rauf"/>
    <s v="AM Saheba"/>
  </r>
  <r>
    <n v="501244"/>
    <s v="Bengaluru"/>
    <d v="2011-05-06T00:00:00"/>
    <s v="CH Gayle"/>
    <x v="0"/>
    <n v="0"/>
    <s v="Royal Challengers Bangalore"/>
    <s v="Kings XI Punjab"/>
    <s v="Kings XI Punjab"/>
    <s v="field"/>
    <x v="3"/>
    <s v="runs"/>
    <n v="85"/>
    <s v="N"/>
    <s v="NA"/>
    <s v="Aleem Dar"/>
    <s v="RB Tiffin"/>
  </r>
  <r>
    <n v="501245"/>
    <s v="Kolkata"/>
    <d v="2011-05-07T00:00:00"/>
    <s v="Iqbal Abdulla"/>
    <x v="4"/>
    <n v="0"/>
    <s v="Kolkata Knight Riders"/>
    <s v="Chennai Super Kings"/>
    <s v="Chennai Super Kings"/>
    <s v="bat"/>
    <x v="0"/>
    <s v="runs"/>
    <n v="10"/>
    <s v="N"/>
    <s v="D/L"/>
    <s v="Asad Rauf"/>
    <s v="PR Reiffel"/>
  </r>
  <r>
    <n v="501246"/>
    <s v="Mumbai"/>
    <d v="2011-05-07T00:00:00"/>
    <s v="AT Rayudu"/>
    <x v="3"/>
    <n v="0"/>
    <s v="Mumbai Indians"/>
    <s v="Delhi Daredevils"/>
    <s v="Delhi Daredevils"/>
    <s v="field"/>
    <x v="7"/>
    <s v="runs"/>
    <n v="32"/>
    <s v="N"/>
    <s v="NA"/>
    <s v="K Hariharan"/>
    <s v="SJA Taufel"/>
  </r>
  <r>
    <n v="501247"/>
    <s v="Bengaluru"/>
    <d v="2011-05-08T00:00:00"/>
    <s v="CH Gayle"/>
    <x v="0"/>
    <n v="0"/>
    <s v="Royal Challengers Bangalore"/>
    <s v="Kochi Tuskers Kerala"/>
    <s v="Kochi Tuskers Kerala"/>
    <s v="bat"/>
    <x v="3"/>
    <s v="wickets"/>
    <n v="9"/>
    <s v="N"/>
    <s v="NA"/>
    <s v="Aleem Dar"/>
    <s v="SS Hazare"/>
  </r>
  <r>
    <n v="501248"/>
    <s v="Chandigarh"/>
    <d v="2011-05-08T00:00:00"/>
    <s v="R Sharma"/>
    <x v="1"/>
    <n v="0"/>
    <s v="Kings XI Punjab"/>
    <s v="Pune Warriors"/>
    <s v="Kings XI Punjab"/>
    <s v="bat"/>
    <x v="8"/>
    <s v="wickets"/>
    <n v="5"/>
    <s v="N"/>
    <s v="NA"/>
    <s v="SK Tarapore"/>
    <s v="RJ Tucker"/>
  </r>
  <r>
    <n v="501249"/>
    <s v="Jaipur"/>
    <d v="2011-05-09T00:00:00"/>
    <s v="M Vijay"/>
    <x v="5"/>
    <n v="0"/>
    <s v="Rajasthan Royals"/>
    <s v="Chennai Super Kings"/>
    <s v="Rajasthan Royals"/>
    <s v="field"/>
    <x v="1"/>
    <s v="runs"/>
    <n v="63"/>
    <s v="N"/>
    <s v="NA"/>
    <s v="K Hariharan"/>
    <s v="SJA Taufel"/>
  </r>
  <r>
    <n v="501250"/>
    <s v="Hyderabad"/>
    <d v="2011-05-10T00:00:00"/>
    <s v="MR Marsh"/>
    <x v="6"/>
    <n v="0"/>
    <s v="Deccan Chargers"/>
    <s v="Pune Warriors"/>
    <s v="Deccan Chargers"/>
    <s v="bat"/>
    <x v="8"/>
    <s v="wickets"/>
    <n v="6"/>
    <s v="N"/>
    <s v="NA"/>
    <s v="Asad Rauf"/>
    <s v="AM Saheba"/>
  </r>
  <r>
    <n v="501251"/>
    <s v="Chandigarh"/>
    <d v="2011-05-10T00:00:00"/>
    <s v="BA Bhatt"/>
    <x v="1"/>
    <n v="0"/>
    <s v="Kings XI Punjab"/>
    <s v="Mumbai Indians"/>
    <s v="Mumbai Indians"/>
    <s v="field"/>
    <x v="5"/>
    <s v="runs"/>
    <n v="76"/>
    <s v="N"/>
    <s v="NA"/>
    <s v="SK Tarapore"/>
    <s v="RJ Tucker"/>
  </r>
  <r>
    <n v="501252"/>
    <s v="Jaipur"/>
    <d v="2011-05-11T00:00:00"/>
    <s v="S Aravind"/>
    <x v="5"/>
    <n v="0"/>
    <s v="Rajasthan Royals"/>
    <s v="Royal Challengers Bangalore"/>
    <s v="Royal Challengers Bangalore"/>
    <s v="field"/>
    <x v="3"/>
    <s v="wickets"/>
    <n v="9"/>
    <s v="N"/>
    <s v="NA"/>
    <s v="HDPK Dharmasena"/>
    <s v="K Hariharan"/>
  </r>
  <r>
    <n v="501253"/>
    <s v="Chennai"/>
    <d v="2011-05-12T00:00:00"/>
    <s v="MS Dhoni"/>
    <x v="7"/>
    <n v="0"/>
    <s v="Chennai Super Kings"/>
    <s v="Delhi Daredevils"/>
    <s v="Chennai Super Kings"/>
    <s v="bat"/>
    <x v="1"/>
    <s v="runs"/>
    <n v="18"/>
    <s v="N"/>
    <s v="NA"/>
    <s v="AM Saheba"/>
    <s v="SL Shastri"/>
  </r>
  <r>
    <n v="501254"/>
    <s v="Indore"/>
    <d v="2011-05-13T00:00:00"/>
    <s v="KD Karthik"/>
    <x v="23"/>
    <n v="0"/>
    <s v="Kochi Tuskers Kerala"/>
    <s v="Kings XI Punjab"/>
    <s v="Kings XI Punjab"/>
    <s v="field"/>
    <x v="5"/>
    <s v="wickets"/>
    <n v="6"/>
    <s v="N"/>
    <s v="NA"/>
    <s v="S Asnani"/>
    <s v="RJ Tucker"/>
  </r>
  <r>
    <n v="501255"/>
    <s v="Bengaluru"/>
    <d v="2011-05-14T00:00:00"/>
    <s v="CH Gayle"/>
    <x v="0"/>
    <n v="0"/>
    <s v="Royal Challengers Bangalore"/>
    <s v="Kolkata Knight Riders"/>
    <s v="Royal Challengers Bangalore"/>
    <s v="field"/>
    <x v="3"/>
    <s v="wickets"/>
    <n v="4"/>
    <s v="N"/>
    <s v="D/L"/>
    <s v="RE Koertzen"/>
    <s v="RB Tiffin"/>
  </r>
  <r>
    <n v="501256"/>
    <s v="Mumbai"/>
    <d v="2011-05-14T00:00:00"/>
    <s v="A Mishra"/>
    <x v="3"/>
    <n v="0"/>
    <s v="Mumbai Indians"/>
    <s v="Deccan Chargers"/>
    <s v="Deccan Chargers"/>
    <s v="bat"/>
    <x v="6"/>
    <s v="runs"/>
    <n v="10"/>
    <s v="N"/>
    <s v="NA"/>
    <s v="S Ravi"/>
    <s v="SK Tarapore"/>
  </r>
  <r>
    <n v="501257"/>
    <s v="Dharamsala"/>
    <d v="2011-05-15T00:00:00"/>
    <s v="PP Chawla"/>
    <x v="21"/>
    <n v="0"/>
    <s v="Kings XI Punjab"/>
    <s v="Delhi Daredevils"/>
    <s v="Delhi Daredevils"/>
    <s v="field"/>
    <x v="5"/>
    <s v="runs"/>
    <n v="29"/>
    <s v="N"/>
    <s v="NA"/>
    <s v="Asad Rauf"/>
    <s v="SL Shastri"/>
  </r>
  <r>
    <n v="501258"/>
    <s v="Indore"/>
    <d v="2011-05-15T00:00:00"/>
    <s v="BJ Hodge"/>
    <x v="23"/>
    <n v="0"/>
    <s v="Kochi Tuskers Kerala"/>
    <s v="Rajasthan Royals"/>
    <s v="Kochi Tuskers Kerala"/>
    <s v="field"/>
    <x v="9"/>
    <s v="wickets"/>
    <n v="8"/>
    <s v="N"/>
    <s v="NA"/>
    <s v="PR Reiffel"/>
    <s v="RJ Tucker"/>
  </r>
  <r>
    <n v="501259"/>
    <s v="Mumbai"/>
    <d v="2011-05-16T00:00:00"/>
    <s v="A Mishra"/>
    <x v="8"/>
    <n v="0"/>
    <s v="Pune Warriors"/>
    <s v="Deccan Chargers"/>
    <s v="Deccan Chargers"/>
    <s v="field"/>
    <x v="6"/>
    <s v="wickets"/>
    <n v="6"/>
    <s v="N"/>
    <s v="NA"/>
    <s v="S Ravi"/>
    <s v="SK Tarapore"/>
  </r>
  <r>
    <n v="501260"/>
    <s v="Dharamsala"/>
    <d v="2011-05-17T00:00:00"/>
    <s v="AC Gilchrist"/>
    <x v="21"/>
    <n v="0"/>
    <s v="Kings XI Punjab"/>
    <s v="Royal Challengers Bangalore"/>
    <s v="Kings XI Punjab"/>
    <s v="bat"/>
    <x v="5"/>
    <s v="runs"/>
    <n v="111"/>
    <s v="N"/>
    <s v="NA"/>
    <s v="Asad Rauf"/>
    <s v="AM Saheba"/>
  </r>
  <r>
    <n v="501261"/>
    <s v="Chennai"/>
    <d v="2011-05-18T00:00:00"/>
    <s v="WP Saha"/>
    <x v="7"/>
    <n v="0"/>
    <s v="Chennai Super Kings"/>
    <s v="Kochi Tuskers Kerala"/>
    <s v="Chennai Super Kings"/>
    <s v="bat"/>
    <x v="1"/>
    <s v="runs"/>
    <n v="11"/>
    <s v="N"/>
    <s v="NA"/>
    <s v="HDPK Dharmasena"/>
    <s v="RE Koertzen"/>
  </r>
  <r>
    <n v="501262"/>
    <s v="Mumbai"/>
    <d v="2011-05-19T00:00:00"/>
    <s v="YK Pathan"/>
    <x v="8"/>
    <n v="0"/>
    <s v="Pune Warriors"/>
    <s v="Kolkata Knight Riders"/>
    <s v="Kolkata Knight Riders"/>
    <s v="field"/>
    <x v="0"/>
    <s v="wickets"/>
    <n v="7"/>
    <s v="N"/>
    <s v="NA"/>
    <s v="S Ravi"/>
    <s v="SJA Taufel"/>
  </r>
  <r>
    <n v="501263"/>
    <s v="Mumbai"/>
    <d v="2011-05-20T00:00:00"/>
    <s v="SR Watson"/>
    <x v="3"/>
    <n v="0"/>
    <s v="Mumbai Indians"/>
    <s v="Rajasthan Royals"/>
    <s v="Mumbai Indians"/>
    <s v="bat"/>
    <x v="4"/>
    <s v="wickets"/>
    <n v="10"/>
    <s v="N"/>
    <s v="NA"/>
    <s v="RE Koertzen"/>
    <s v="PR Reiffel"/>
  </r>
  <r>
    <n v="501264"/>
    <s v="Dharamsala"/>
    <d v="2011-05-21T00:00:00"/>
    <s v="S Dhawan"/>
    <x v="21"/>
    <n v="0"/>
    <s v="Kings XI Punjab"/>
    <s v="Deccan Chargers"/>
    <s v="Kings XI Punjab"/>
    <s v="field"/>
    <x v="6"/>
    <s v="runs"/>
    <n v="82"/>
    <s v="N"/>
    <s v="NA"/>
    <s v="Asad Rauf"/>
    <s v="AM Saheba"/>
  </r>
  <r>
    <n v="501265"/>
    <s v="Delhi"/>
    <d v="2011-05-21T00:00:00"/>
    <s v="NA"/>
    <x v="2"/>
    <n v="0"/>
    <s v="Delhi Daredevils"/>
    <s v="Pune Warriors"/>
    <s v="Delhi Daredevils"/>
    <s v="bat"/>
    <x v="10"/>
    <s v="NA"/>
    <s v="NA"/>
    <s v="NA"/>
    <s v="NA"/>
    <s v="SS Hazare"/>
    <s v="RJ Tucker"/>
  </r>
  <r>
    <n v="501266"/>
    <s v="Bengaluru"/>
    <d v="2011-05-22T00:00:00"/>
    <s v="CH Gayle"/>
    <x v="0"/>
    <n v="0"/>
    <s v="Royal Challengers Bangalore"/>
    <s v="Chennai Super Kings"/>
    <s v="Royal Challengers Bangalore"/>
    <s v="field"/>
    <x v="3"/>
    <s v="wickets"/>
    <n v="8"/>
    <s v="N"/>
    <s v="NA"/>
    <s v="K Hariharan"/>
    <s v="RE Koertzen"/>
  </r>
  <r>
    <n v="501267"/>
    <s v="Kolkata"/>
    <d v="2011-05-22T00:00:00"/>
    <s v="JEC Franklin"/>
    <x v="4"/>
    <n v="0"/>
    <s v="Kolkata Knight Riders"/>
    <s v="Mumbai Indians"/>
    <s v="Mumbai Indians"/>
    <s v="field"/>
    <x v="7"/>
    <s v="wickets"/>
    <n v="5"/>
    <s v="N"/>
    <s v="NA"/>
    <s v="SK Tarapore"/>
    <s v="SJA Taufel"/>
  </r>
  <r>
    <n v="501268"/>
    <s v="Mumbai"/>
    <d v="2011-05-24T00:00:00"/>
    <s v="SK Raina"/>
    <x v="3"/>
    <n v="0"/>
    <s v="Royal Challengers Bangalore"/>
    <s v="Chennai Super Kings"/>
    <s v="Chennai Super Kings"/>
    <s v="field"/>
    <x v="1"/>
    <s v="wickets"/>
    <n v="6"/>
    <s v="N"/>
    <s v="NA"/>
    <s v="Asad Rauf"/>
    <s v="SJA Taufel"/>
  </r>
  <r>
    <n v="501269"/>
    <s v="Mumbai"/>
    <d v="2011-05-25T00:00:00"/>
    <s v="MM Patel"/>
    <x v="3"/>
    <n v="0"/>
    <s v="Mumbai Indians"/>
    <s v="Kolkata Knight Riders"/>
    <s v="Mumbai Indians"/>
    <s v="field"/>
    <x v="7"/>
    <s v="wickets"/>
    <n v="4"/>
    <s v="N"/>
    <s v="NA"/>
    <s v="Asad Rauf"/>
    <s v="SJA Taufel"/>
  </r>
  <r>
    <n v="501270"/>
    <s v="Chennai"/>
    <d v="2011-05-27T00:00:00"/>
    <s v="CH Gayle"/>
    <x v="7"/>
    <n v="0"/>
    <s v="Royal Challengers Bangalore"/>
    <s v="Mumbai Indians"/>
    <s v="Mumbai Indians"/>
    <s v="field"/>
    <x v="3"/>
    <s v="runs"/>
    <n v="43"/>
    <s v="N"/>
    <s v="NA"/>
    <s v="Asad Rauf"/>
    <s v="SJA Taufel"/>
  </r>
  <r>
    <n v="501271"/>
    <s v="Chennai"/>
    <d v="2011-05-28T00:00:00"/>
    <s v="M Vijay"/>
    <x v="7"/>
    <n v="0"/>
    <s v="Chennai Super Kings"/>
    <s v="Royal Challengers Bangalore"/>
    <s v="Chennai Super Kings"/>
    <s v="bat"/>
    <x v="1"/>
    <s v="runs"/>
    <n v="58"/>
    <s v="N"/>
    <s v="NA"/>
    <s v="Asad Rauf"/>
    <s v="SJA Taufel"/>
  </r>
  <r>
    <n v="548306"/>
    <s v="Chennai"/>
    <d v="2012-04-04T00:00:00"/>
    <s v="RE Levi"/>
    <x v="7"/>
    <n v="0"/>
    <s v="Chennai Super Kings"/>
    <s v="Mumbai Indians"/>
    <s v="Mumbai Indians"/>
    <s v="field"/>
    <x v="7"/>
    <s v="wickets"/>
    <n v="8"/>
    <s v="N"/>
    <s v="NA"/>
    <s v="JD Cloete"/>
    <s v="SJA Taufel"/>
  </r>
  <r>
    <n v="548307"/>
    <s v="Kolkata"/>
    <d v="2012-04-05T00:00:00"/>
    <s v="IK Pathan"/>
    <x v="4"/>
    <n v="0"/>
    <s v="Kolkata Knight Riders"/>
    <s v="Delhi Daredevils"/>
    <s v="Delhi Daredevils"/>
    <s v="field"/>
    <x v="2"/>
    <s v="wickets"/>
    <n v="8"/>
    <s v="N"/>
    <s v="NA"/>
    <s v="S Asnani"/>
    <s v="HDPK Dharmasena"/>
  </r>
  <r>
    <n v="548308"/>
    <s v="Mumbai"/>
    <d v="2012-04-06T00:00:00"/>
    <s v="SPD Smith"/>
    <x v="3"/>
    <n v="0"/>
    <s v="Mumbai Indians"/>
    <s v="Pune Warriors"/>
    <s v="Mumbai Indians"/>
    <s v="field"/>
    <x v="8"/>
    <s v="runs"/>
    <n v="28"/>
    <s v="N"/>
    <s v="NA"/>
    <s v="AK Chaudhary"/>
    <s v="SJA Taufel"/>
  </r>
  <r>
    <n v="548309"/>
    <s v="Jaipur"/>
    <d v="2012-04-06T00:00:00"/>
    <s v="AM Rahane"/>
    <x v="5"/>
    <n v="0"/>
    <s v="Rajasthan Royals"/>
    <s v="Kings XI Punjab"/>
    <s v="Kings XI Punjab"/>
    <s v="field"/>
    <x v="4"/>
    <s v="runs"/>
    <n v="31"/>
    <s v="N"/>
    <s v="NA"/>
    <s v="BF Bowden"/>
    <s v="SK Tarapore"/>
  </r>
  <r>
    <n v="548310"/>
    <s v="Bengaluru"/>
    <d v="2012-04-07T00:00:00"/>
    <s v="AB de Villiers"/>
    <x v="0"/>
    <n v="0"/>
    <s v="Royal Challengers Bangalore"/>
    <s v="Delhi Daredevils"/>
    <s v="Delhi Daredevils"/>
    <s v="field"/>
    <x v="3"/>
    <s v="runs"/>
    <n v="20"/>
    <s v="N"/>
    <s v="NA"/>
    <s v="S Asnani"/>
    <s v="S Ravi"/>
  </r>
  <r>
    <n v="548311"/>
    <s v="Visakhapatnam"/>
    <d v="2012-04-07T00:00:00"/>
    <s v="RA Jadeja"/>
    <x v="24"/>
    <n v="0"/>
    <s v="Deccan Chargers"/>
    <s v="Chennai Super Kings"/>
    <s v="Deccan Chargers"/>
    <s v="field"/>
    <x v="1"/>
    <s v="runs"/>
    <n v="74"/>
    <s v="N"/>
    <s v="NA"/>
    <s v="JD Cloete"/>
    <s v="HDPK Dharmasena"/>
  </r>
  <r>
    <n v="548312"/>
    <s v="Jaipur"/>
    <d v="2012-04-08T00:00:00"/>
    <s v="BJ Hodge"/>
    <x v="5"/>
    <n v="0"/>
    <s v="Rajasthan Royals"/>
    <s v="Kolkata Knight Riders"/>
    <s v="Kolkata Knight Riders"/>
    <s v="field"/>
    <x v="4"/>
    <s v="runs"/>
    <n v="22"/>
    <s v="N"/>
    <s v="NA"/>
    <s v="BF Bowden"/>
    <s v="VA Kulkarni"/>
  </r>
  <r>
    <n v="548313"/>
    <s v="Pune"/>
    <d v="2012-04-08T00:00:00"/>
    <s v="MN Samuels"/>
    <x v="25"/>
    <n v="0"/>
    <s v="Pune Warriors"/>
    <s v="Kings XI Punjab"/>
    <s v="Pune Warriors"/>
    <s v="bat"/>
    <x v="8"/>
    <s v="runs"/>
    <n v="22"/>
    <s v="N"/>
    <s v="NA"/>
    <s v="S Das"/>
    <s v="SJA Taufel"/>
  </r>
  <r>
    <n v="548314"/>
    <s v="Visakhapatnam"/>
    <d v="2012-04-09T00:00:00"/>
    <s v="RG Sharma"/>
    <x v="24"/>
    <n v="0"/>
    <s v="Deccan Chargers"/>
    <s v="Mumbai Indians"/>
    <s v="Deccan Chargers"/>
    <s v="bat"/>
    <x v="7"/>
    <s v="wickets"/>
    <n v="5"/>
    <s v="N"/>
    <s v="NA"/>
    <s v="AK Chaudhary"/>
    <s v="JD Cloete"/>
  </r>
  <r>
    <n v="548315"/>
    <s v="Bengaluru"/>
    <d v="2012-04-10T00:00:00"/>
    <s v="L Balaji"/>
    <x v="0"/>
    <n v="0"/>
    <s v="Royal Challengers Bangalore"/>
    <s v="Kolkata Knight Riders"/>
    <s v="Royal Challengers Bangalore"/>
    <s v="field"/>
    <x v="0"/>
    <s v="runs"/>
    <n v="42"/>
    <s v="N"/>
    <s v="NA"/>
    <s v="S Ravi"/>
    <s v="RJ Tucker"/>
  </r>
  <r>
    <n v="548316"/>
    <s v="Delhi"/>
    <d v="2012-04-10T00:00:00"/>
    <s v="M Morkel"/>
    <x v="2"/>
    <n v="0"/>
    <s v="Delhi Daredevils"/>
    <s v="Chennai Super Kings"/>
    <s v="Delhi Daredevils"/>
    <s v="field"/>
    <x v="2"/>
    <s v="wickets"/>
    <n v="8"/>
    <s v="N"/>
    <s v="NA"/>
    <s v="Asad Rauf"/>
    <s v="SK Tarapore"/>
  </r>
  <r>
    <n v="548317"/>
    <s v="Mumbai"/>
    <d v="2012-04-11T00:00:00"/>
    <s v="KA Pollard"/>
    <x v="3"/>
    <n v="0"/>
    <s v="Mumbai Indians"/>
    <s v="Rajasthan Royals"/>
    <s v="Rajasthan Royals"/>
    <s v="field"/>
    <x v="7"/>
    <s v="runs"/>
    <n v="27"/>
    <s v="N"/>
    <s v="NA"/>
    <s v="Aleem Dar"/>
    <s v="BNJ Oxenford"/>
  </r>
  <r>
    <n v="548318"/>
    <s v="Chennai"/>
    <d v="2012-04-12T00:00:00"/>
    <s v="F du Plessis"/>
    <x v="7"/>
    <n v="0"/>
    <s v="Chennai Super Kings"/>
    <s v="Royal Challengers Bangalore"/>
    <s v="Royal Challengers Bangalore"/>
    <s v="bat"/>
    <x v="1"/>
    <s v="wickets"/>
    <n v="5"/>
    <s v="N"/>
    <s v="NA"/>
    <s v="HDPK Dharmasena"/>
    <s v="RJ Tucker"/>
  </r>
  <r>
    <n v="548319"/>
    <s v="Chandigarh"/>
    <d v="2012-04-12T00:00:00"/>
    <s v="AD Mascarenhas"/>
    <x v="1"/>
    <n v="0"/>
    <s v="Kings XI Punjab"/>
    <s v="Pune Warriors"/>
    <s v="Kings XI Punjab"/>
    <s v="field"/>
    <x v="5"/>
    <s v="wickets"/>
    <n v="7"/>
    <s v="N"/>
    <s v="NA"/>
    <s v="VA Kulkarni"/>
    <s v="SK Tarapore"/>
  </r>
  <r>
    <n v="548320"/>
    <s v="Kolkata"/>
    <d v="2012-04-13T00:00:00"/>
    <s v="Shakib Al Hasan"/>
    <x v="4"/>
    <n v="0"/>
    <s v="Kolkata Knight Riders"/>
    <s v="Rajasthan Royals"/>
    <s v="Rajasthan Royals"/>
    <s v="bat"/>
    <x v="0"/>
    <s v="wickets"/>
    <n v="5"/>
    <s v="N"/>
    <s v="NA"/>
    <s v="Asad Rauf"/>
    <s v="S Asnani"/>
  </r>
  <r>
    <n v="548321"/>
    <s v="Delhi"/>
    <d v="2012-04-19T00:00:00"/>
    <s v="KP Pietersen"/>
    <x v="2"/>
    <n v="0"/>
    <s v="Delhi Daredevils"/>
    <s v="Deccan Chargers"/>
    <s v="Deccan Chargers"/>
    <s v="bat"/>
    <x v="2"/>
    <s v="wickets"/>
    <n v="5"/>
    <s v="N"/>
    <s v="NA"/>
    <s v="BF Bowden"/>
    <s v="SK Tarapore"/>
  </r>
  <r>
    <n v="548322"/>
    <s v="Pune"/>
    <d v="2012-04-14T00:00:00"/>
    <s v="JD Ryder"/>
    <x v="25"/>
    <n v="0"/>
    <s v="Pune Warriors"/>
    <s v="Chennai Super Kings"/>
    <s v="Chennai Super Kings"/>
    <s v="bat"/>
    <x v="8"/>
    <s v="wickets"/>
    <n v="7"/>
    <s v="N"/>
    <s v="NA"/>
    <s v="Aleem Dar"/>
    <s v="BNJ Oxenford"/>
  </r>
  <r>
    <n v="548323"/>
    <s v="Kolkata"/>
    <d v="2012-04-15T00:00:00"/>
    <s v="SP Narine"/>
    <x v="4"/>
    <n v="0"/>
    <s v="Kolkata Knight Riders"/>
    <s v="Kings XI Punjab"/>
    <s v="Kolkata Knight Riders"/>
    <s v="field"/>
    <x v="5"/>
    <s v="runs"/>
    <n v="2"/>
    <s v="N"/>
    <s v="NA"/>
    <s v="Asad Rauf"/>
    <s v="S Asnani"/>
  </r>
  <r>
    <n v="548324"/>
    <s v="Bengaluru"/>
    <d v="2012-04-15T00:00:00"/>
    <s v="AM Rahane"/>
    <x v="0"/>
    <n v="0"/>
    <s v="Royal Challengers Bangalore"/>
    <s v="Rajasthan Royals"/>
    <s v="Rajasthan Royals"/>
    <s v="bat"/>
    <x v="4"/>
    <s v="runs"/>
    <n v="59"/>
    <s v="N"/>
    <s v="NA"/>
    <s v="JD Cloete"/>
    <s v="RJ Tucker"/>
  </r>
  <r>
    <n v="548325"/>
    <s v="Mumbai"/>
    <d v="2012-04-16T00:00:00"/>
    <s v="S Nadeem"/>
    <x v="3"/>
    <n v="0"/>
    <s v="Mumbai Indians"/>
    <s v="Delhi Daredevils"/>
    <s v="Delhi Daredevils"/>
    <s v="field"/>
    <x v="2"/>
    <s v="wickets"/>
    <n v="7"/>
    <s v="N"/>
    <s v="NA"/>
    <s v="BF Bowden"/>
    <s v="SK Tarapore"/>
  </r>
  <r>
    <n v="548326"/>
    <s v="Jaipur"/>
    <d v="2012-04-17T00:00:00"/>
    <s v="BJ Hodge"/>
    <x v="5"/>
    <n v="0"/>
    <s v="Rajasthan Royals"/>
    <s v="Deccan Chargers"/>
    <s v="Deccan Chargers"/>
    <s v="bat"/>
    <x v="4"/>
    <s v="wickets"/>
    <n v="5"/>
    <s v="N"/>
    <s v="NA"/>
    <s v="Aleem Dar"/>
    <s v="BNJ Oxenford"/>
  </r>
  <r>
    <n v="548327"/>
    <s v="Bengaluru"/>
    <d v="2012-04-17T00:00:00"/>
    <s v="CH Gayle"/>
    <x v="0"/>
    <n v="0"/>
    <s v="Royal Challengers Bangalore"/>
    <s v="Pune Warriors"/>
    <s v="Pune Warriors"/>
    <s v="bat"/>
    <x v="3"/>
    <s v="wickets"/>
    <n v="6"/>
    <s v="N"/>
    <s v="NA"/>
    <s v="S Asnani"/>
    <s v="S Das"/>
  </r>
  <r>
    <n v="548328"/>
    <s v="Chandigarh"/>
    <d v="2012-04-18T00:00:00"/>
    <s v="G Gambhir"/>
    <x v="1"/>
    <n v="0"/>
    <s v="Kings XI Punjab"/>
    <s v="Kolkata Knight Riders"/>
    <s v="Kings XI Punjab"/>
    <s v="bat"/>
    <x v="0"/>
    <s v="wickets"/>
    <n v="8"/>
    <s v="N"/>
    <s v="NA"/>
    <s v="JD Cloete"/>
    <s v="RJ Tucker"/>
  </r>
  <r>
    <n v="548329"/>
    <s v="Hyderabad"/>
    <d v="2012-05-10T00:00:00"/>
    <s v="DA Warner"/>
    <x v="6"/>
    <n v="0"/>
    <s v="Deccan Chargers"/>
    <s v="Delhi Daredevils"/>
    <s v="Deccan Chargers"/>
    <s v="bat"/>
    <x v="2"/>
    <s v="wickets"/>
    <n v="9"/>
    <s v="N"/>
    <s v="NA"/>
    <s v="JD Cloete"/>
    <s v="SJA Taufel"/>
  </r>
  <r>
    <n v="548330"/>
    <s v="Chennai"/>
    <d v="2012-04-19T00:00:00"/>
    <s v="KMDN Kulasekara"/>
    <x v="7"/>
    <n v="0"/>
    <s v="Chennai Super Kings"/>
    <s v="Pune Warriors"/>
    <s v="Pune Warriors"/>
    <s v="field"/>
    <x v="1"/>
    <s v="runs"/>
    <n v="13"/>
    <s v="N"/>
    <s v="NA"/>
    <s v="Asad Rauf"/>
    <s v="S Das"/>
  </r>
  <r>
    <n v="548331"/>
    <s v="Chandigarh"/>
    <d v="2012-04-20T00:00:00"/>
    <s v="CH Gayle"/>
    <x v="1"/>
    <n v="0"/>
    <s v="Kings XI Punjab"/>
    <s v="Royal Challengers Bangalore"/>
    <s v="Royal Challengers Bangalore"/>
    <s v="field"/>
    <x v="3"/>
    <s v="wickets"/>
    <n v="5"/>
    <s v="N"/>
    <s v="NA"/>
    <s v="S Ravi"/>
    <s v="RJ Tucker"/>
  </r>
  <r>
    <n v="548332"/>
    <s v="Chennai"/>
    <d v="2012-04-21T00:00:00"/>
    <s v="F du Plessis"/>
    <x v="7"/>
    <n v="0"/>
    <s v="Chennai Super Kings"/>
    <s v="Rajasthan Royals"/>
    <s v="Rajasthan Royals"/>
    <s v="bat"/>
    <x v="1"/>
    <s v="wickets"/>
    <n v="7"/>
    <s v="N"/>
    <s v="NA"/>
    <s v="Aleem Dar"/>
    <s v="BNJ Oxenford"/>
  </r>
  <r>
    <n v="548333"/>
    <s v="Delhi"/>
    <d v="2012-04-21T00:00:00"/>
    <s v="SC Ganguly"/>
    <x v="2"/>
    <n v="0"/>
    <s v="Delhi Daredevils"/>
    <s v="Pune Warriors"/>
    <s v="Delhi Daredevils"/>
    <s v="field"/>
    <x v="8"/>
    <s v="runs"/>
    <n v="20"/>
    <s v="N"/>
    <s v="NA"/>
    <s v="Asad Rauf"/>
    <s v="S Das"/>
  </r>
  <r>
    <n v="548334"/>
    <s v="Mumbai"/>
    <d v="2012-04-22T00:00:00"/>
    <s v="SE Marsh"/>
    <x v="3"/>
    <n v="0"/>
    <s v="Mumbai Indians"/>
    <s v="Kings XI Punjab"/>
    <s v="Mumbai Indians"/>
    <s v="bat"/>
    <x v="5"/>
    <s v="wickets"/>
    <n v="6"/>
    <s v="N"/>
    <s v="NA"/>
    <s v="S Ravi"/>
    <s v="RJ Tucker"/>
  </r>
  <r>
    <n v="548335"/>
    <s v="Cuttack"/>
    <d v="2012-04-22T00:00:00"/>
    <s v="B Lee"/>
    <x v="19"/>
    <n v="0"/>
    <s v="Deccan Chargers"/>
    <s v="Kolkata Knight Riders"/>
    <s v="Kolkata Knight Riders"/>
    <s v="field"/>
    <x v="0"/>
    <s v="wickets"/>
    <n v="5"/>
    <s v="N"/>
    <s v="NA"/>
    <s v="BF Bowden"/>
    <s v="SK Tarapore"/>
  </r>
  <r>
    <n v="548336"/>
    <s v="Jaipur"/>
    <d v="2012-04-23T00:00:00"/>
    <s v="AB de Villiers"/>
    <x v="5"/>
    <n v="0"/>
    <s v="Rajasthan Royals"/>
    <s v="Royal Challengers Bangalore"/>
    <s v="Rajasthan Royals"/>
    <s v="field"/>
    <x v="3"/>
    <s v="runs"/>
    <n v="46"/>
    <s v="N"/>
    <s v="NA"/>
    <s v="Asad Rauf"/>
    <s v="S Asnani"/>
  </r>
  <r>
    <n v="548337"/>
    <s v="Pune"/>
    <d v="2012-04-24T00:00:00"/>
    <s v="V Sehwag"/>
    <x v="25"/>
    <n v="0"/>
    <s v="Pune Warriors"/>
    <s v="Delhi Daredevils"/>
    <s v="Pune Warriors"/>
    <s v="bat"/>
    <x v="2"/>
    <s v="wickets"/>
    <n v="8"/>
    <s v="N"/>
    <s v="NA"/>
    <s v="S Ravi"/>
    <s v="RJ Tucker"/>
  </r>
  <r>
    <n v="548339"/>
    <s v="Chandigarh"/>
    <d v="2012-04-25T00:00:00"/>
    <s v="AT Rayudu"/>
    <x v="1"/>
    <n v="0"/>
    <s v="Kings XI Punjab"/>
    <s v="Mumbai Indians"/>
    <s v="Kings XI Punjab"/>
    <s v="bat"/>
    <x v="7"/>
    <s v="wickets"/>
    <n v="4"/>
    <s v="N"/>
    <s v="NA"/>
    <s v="Aleem Dar"/>
    <s v="BNJ Oxenford"/>
  </r>
  <r>
    <n v="548341"/>
    <s v="Pune"/>
    <d v="2012-04-26T00:00:00"/>
    <s v="CL White"/>
    <x v="25"/>
    <n v="0"/>
    <s v="Pune Warriors"/>
    <s v="Deccan Chargers"/>
    <s v="Deccan Chargers"/>
    <s v="bat"/>
    <x v="6"/>
    <s v="runs"/>
    <n v="18"/>
    <s v="N"/>
    <s v="NA"/>
    <s v="S Ravi"/>
    <s v="RJ Tucker"/>
  </r>
  <r>
    <n v="548342"/>
    <s v="Delhi"/>
    <d v="2012-04-27T00:00:00"/>
    <s v="V Sehwag"/>
    <x v="2"/>
    <n v="0"/>
    <s v="Delhi Daredevils"/>
    <s v="Mumbai Indians"/>
    <s v="Mumbai Indians"/>
    <s v="field"/>
    <x v="2"/>
    <s v="runs"/>
    <n v="37"/>
    <s v="N"/>
    <s v="NA"/>
    <s v="Aleem Dar"/>
    <s v="BNJ Oxenford"/>
  </r>
  <r>
    <n v="548343"/>
    <s v="Chennai"/>
    <d v="2012-04-28T00:00:00"/>
    <s v="Mandeep Singh"/>
    <x v="7"/>
    <n v="0"/>
    <s v="Chennai Super Kings"/>
    <s v="Kings XI Punjab"/>
    <s v="Kings XI Punjab"/>
    <s v="bat"/>
    <x v="5"/>
    <s v="runs"/>
    <n v="7"/>
    <s v="N"/>
    <s v="NA"/>
    <s v="BF Bowden"/>
    <s v="SK Tarapore"/>
  </r>
  <r>
    <n v="548344"/>
    <s v="Kolkata"/>
    <d v="2012-04-28T00:00:00"/>
    <s v="G Gambhir"/>
    <x v="4"/>
    <n v="0"/>
    <s v="Kolkata Knight Riders"/>
    <s v="Royal Challengers Bangalore"/>
    <s v="Kolkata Knight Riders"/>
    <s v="bat"/>
    <x v="0"/>
    <s v="runs"/>
    <n v="47"/>
    <s v="N"/>
    <s v="NA"/>
    <s v="Asad Rauf"/>
    <s v="BR Doctrove"/>
  </r>
  <r>
    <n v="548345"/>
    <s v="Delhi"/>
    <d v="2012-04-29T00:00:00"/>
    <s v="V Sehwag"/>
    <x v="2"/>
    <n v="0"/>
    <s v="Delhi Daredevils"/>
    <s v="Rajasthan Royals"/>
    <s v="Delhi Daredevils"/>
    <s v="bat"/>
    <x v="2"/>
    <s v="runs"/>
    <n v="1"/>
    <s v="N"/>
    <s v="NA"/>
    <s v="S Ravi"/>
    <s v="RJ Tucker"/>
  </r>
  <r>
    <n v="548346"/>
    <s v="Mumbai"/>
    <d v="2012-04-29T00:00:00"/>
    <s v="DW Steyn"/>
    <x v="3"/>
    <n v="0"/>
    <s v="Mumbai Indians"/>
    <s v="Deccan Chargers"/>
    <s v="Mumbai Indians"/>
    <s v="field"/>
    <x v="7"/>
    <s v="wickets"/>
    <n v="5"/>
    <s v="N"/>
    <s v="NA"/>
    <s v="AK Chaudhary"/>
    <s v="BNJ Oxenford"/>
  </r>
  <r>
    <n v="548347"/>
    <s v="Chennai"/>
    <d v="2012-04-30T00:00:00"/>
    <s v="G Gambhir"/>
    <x v="7"/>
    <n v="0"/>
    <s v="Chennai Super Kings"/>
    <s v="Kolkata Knight Riders"/>
    <s v="Chennai Super Kings"/>
    <s v="bat"/>
    <x v="0"/>
    <s v="wickets"/>
    <n v="5"/>
    <s v="N"/>
    <s v="NA"/>
    <s v="BF Bowden"/>
    <s v="C Shamshuddin"/>
  </r>
  <r>
    <n v="548348"/>
    <s v="Cuttack"/>
    <d v="2012-05-01T00:00:00"/>
    <s v="KC Sangakkara"/>
    <x v="19"/>
    <n v="0"/>
    <s v="Deccan Chargers"/>
    <s v="Pune Warriors"/>
    <s v="Deccan Chargers"/>
    <s v="bat"/>
    <x v="6"/>
    <s v="runs"/>
    <n v="13"/>
    <s v="N"/>
    <s v="NA"/>
    <s v="Aleem Dar"/>
    <s v="AK Chaudhary"/>
  </r>
  <r>
    <n v="548349"/>
    <s v="Jaipur"/>
    <d v="2012-05-01T00:00:00"/>
    <s v="P Negi"/>
    <x v="5"/>
    <n v="0"/>
    <s v="Rajasthan Royals"/>
    <s v="Delhi Daredevils"/>
    <s v="Rajasthan Royals"/>
    <s v="bat"/>
    <x v="2"/>
    <s v="wickets"/>
    <n v="6"/>
    <s v="N"/>
    <s v="NA"/>
    <s v="JD Cloete"/>
    <s v="SJA Taufel"/>
  </r>
  <r>
    <n v="548350"/>
    <s v="Bengaluru"/>
    <d v="2012-05-02T00:00:00"/>
    <s v="Azhar Mahmood"/>
    <x v="0"/>
    <n v="0"/>
    <s v="Royal Challengers Bangalore"/>
    <s v="Kings XI Punjab"/>
    <s v="Kings XI Punjab"/>
    <s v="field"/>
    <x v="5"/>
    <s v="wickets"/>
    <n v="4"/>
    <s v="N"/>
    <s v="NA"/>
    <s v="BF Bowden"/>
    <s v="C Shamshuddin"/>
  </r>
  <r>
    <n v="548351"/>
    <s v="Pune"/>
    <d v="2012-05-03T00:00:00"/>
    <s v="SL Malinga"/>
    <x v="25"/>
    <n v="0"/>
    <s v="Pune Warriors"/>
    <s v="Mumbai Indians"/>
    <s v="Mumbai Indians"/>
    <s v="bat"/>
    <x v="7"/>
    <s v="runs"/>
    <n v="1"/>
    <s v="N"/>
    <s v="NA"/>
    <s v="Asad Rauf"/>
    <s v="S Asnani"/>
  </r>
  <r>
    <n v="548352"/>
    <s v="Chennai"/>
    <d v="2012-05-04T00:00:00"/>
    <s v="SK Raina"/>
    <x v="7"/>
    <n v="0"/>
    <s v="Chennai Super Kings"/>
    <s v="Deccan Chargers"/>
    <s v="Chennai Super Kings"/>
    <s v="bat"/>
    <x v="1"/>
    <s v="runs"/>
    <n v="10"/>
    <s v="N"/>
    <s v="NA"/>
    <s v="HDPK Dharmasena"/>
    <s v="BNJ Oxenford"/>
  </r>
  <r>
    <n v="548353"/>
    <s v="Kolkata"/>
    <d v="2012-05-05T00:00:00"/>
    <s v="SP Narine"/>
    <x v="4"/>
    <n v="0"/>
    <s v="Kolkata Knight Riders"/>
    <s v="Pune Warriors"/>
    <s v="Kolkata Knight Riders"/>
    <s v="bat"/>
    <x v="0"/>
    <s v="runs"/>
    <n v="7"/>
    <s v="N"/>
    <s v="NA"/>
    <s v="BF Bowden"/>
    <s v="SK Tarapore"/>
  </r>
  <r>
    <n v="548354"/>
    <s v="Chandigarh"/>
    <d v="2012-05-05T00:00:00"/>
    <s v="SR Watson"/>
    <x v="1"/>
    <n v="0"/>
    <s v="Kings XI Punjab"/>
    <s v="Rajasthan Royals"/>
    <s v="Rajasthan Royals"/>
    <s v="bat"/>
    <x v="4"/>
    <s v="runs"/>
    <n v="43"/>
    <s v="N"/>
    <s v="NA"/>
    <s v="JD Cloete"/>
    <s v="SJA Taufel"/>
  </r>
  <r>
    <n v="548355"/>
    <s v="Mumbai"/>
    <d v="2012-05-06T00:00:00"/>
    <s v="DR Smith"/>
    <x v="3"/>
    <n v="0"/>
    <s v="Mumbai Indians"/>
    <s v="Chennai Super Kings"/>
    <s v="Mumbai Indians"/>
    <s v="field"/>
    <x v="7"/>
    <s v="wickets"/>
    <n v="2"/>
    <s v="N"/>
    <s v="NA"/>
    <s v="Asad Rauf"/>
    <s v="S Asnani"/>
  </r>
  <r>
    <n v="548356"/>
    <s v="Bengaluru"/>
    <d v="2012-05-06T00:00:00"/>
    <s v="AB de Villiers"/>
    <x v="0"/>
    <n v="0"/>
    <s v="Royal Challengers Bangalore"/>
    <s v="Deccan Chargers"/>
    <s v="Royal Challengers Bangalore"/>
    <s v="field"/>
    <x v="3"/>
    <s v="wickets"/>
    <n v="5"/>
    <s v="N"/>
    <s v="NA"/>
    <s v="HDPK Dharmasena"/>
    <s v="BNJ Oxenford"/>
  </r>
  <r>
    <n v="548357"/>
    <s v="Delhi"/>
    <d v="2012-05-07T00:00:00"/>
    <s v="JH Kallis"/>
    <x v="2"/>
    <n v="0"/>
    <s v="Delhi Daredevils"/>
    <s v="Kolkata Knight Riders"/>
    <s v="Delhi Daredevils"/>
    <s v="bat"/>
    <x v="0"/>
    <s v="wickets"/>
    <n v="6"/>
    <s v="N"/>
    <s v="NA"/>
    <s v="JD Cloete"/>
    <s v="S Ravi"/>
  </r>
  <r>
    <n v="548358"/>
    <s v="Pune"/>
    <d v="2012-05-08T00:00:00"/>
    <s v="SR Watson"/>
    <x v="25"/>
    <n v="0"/>
    <s v="Pune Warriors"/>
    <s v="Rajasthan Royals"/>
    <s v="Pune Warriors"/>
    <s v="bat"/>
    <x v="4"/>
    <s v="wickets"/>
    <n v="7"/>
    <s v="N"/>
    <s v="NA"/>
    <s v="Asad Rauf"/>
    <s v="BR Doctrove"/>
  </r>
  <r>
    <n v="548359"/>
    <s v="Hyderabad"/>
    <d v="2012-05-08T00:00:00"/>
    <s v="Mandeep Singh"/>
    <x v="6"/>
    <n v="0"/>
    <s v="Deccan Chargers"/>
    <s v="Kings XI Punjab"/>
    <s v="Deccan Chargers"/>
    <s v="field"/>
    <x v="5"/>
    <s v="runs"/>
    <n v="25"/>
    <s v="N"/>
    <s v="NA"/>
    <s v="HDPK Dharmasena"/>
    <s v="BNJ Oxenford"/>
  </r>
  <r>
    <n v="548360"/>
    <s v="Mumbai"/>
    <d v="2012-05-09T00:00:00"/>
    <s v="CH Gayle"/>
    <x v="3"/>
    <n v="0"/>
    <s v="Mumbai Indians"/>
    <s v="Royal Challengers Bangalore"/>
    <s v="Royal Challengers Bangalore"/>
    <s v="field"/>
    <x v="3"/>
    <s v="wickets"/>
    <n v="9"/>
    <s v="N"/>
    <s v="NA"/>
    <s v="BF Bowden"/>
    <s v="VA Kulkarni"/>
  </r>
  <r>
    <n v="548361"/>
    <s v="Jaipur"/>
    <d v="2012-05-10T00:00:00"/>
    <s v="BW Hilfenhaus"/>
    <x v="5"/>
    <n v="0"/>
    <s v="Rajasthan Royals"/>
    <s v="Chennai Super Kings"/>
    <s v="Chennai Super Kings"/>
    <s v="field"/>
    <x v="1"/>
    <s v="wickets"/>
    <n v="4"/>
    <s v="N"/>
    <s v="NA"/>
    <s v="BNJ Oxenford"/>
    <s v="C Shamshuddin"/>
  </r>
  <r>
    <n v="548362"/>
    <s v="Pune"/>
    <d v="2012-05-11T00:00:00"/>
    <s v="CH Gayle"/>
    <x v="25"/>
    <n v="0"/>
    <s v="Pune Warriors"/>
    <s v="Royal Challengers Bangalore"/>
    <s v="Pune Warriors"/>
    <s v="field"/>
    <x v="3"/>
    <s v="runs"/>
    <n v="35"/>
    <s v="N"/>
    <s v="NA"/>
    <s v="BF Bowden"/>
    <s v="SK Tarapore"/>
  </r>
  <r>
    <n v="548363"/>
    <s v="Kolkata"/>
    <d v="2012-05-12T00:00:00"/>
    <s v="RG Sharma"/>
    <x v="4"/>
    <n v="0"/>
    <s v="Kolkata Knight Riders"/>
    <s v="Mumbai Indians"/>
    <s v="Mumbai Indians"/>
    <s v="bat"/>
    <x v="7"/>
    <s v="runs"/>
    <n v="27"/>
    <s v="N"/>
    <s v="NA"/>
    <s v="S Ravi"/>
    <s v="SJA Taufel"/>
  </r>
  <r>
    <n v="548364"/>
    <s v="Chennai"/>
    <d v="2012-05-12T00:00:00"/>
    <s v="BW Hilfenhaus"/>
    <x v="7"/>
    <n v="0"/>
    <s v="Chennai Super Kings"/>
    <s v="Delhi Daredevils"/>
    <s v="Chennai Super Kings"/>
    <s v="field"/>
    <x v="1"/>
    <s v="wickets"/>
    <n v="9"/>
    <s v="N"/>
    <s v="NA"/>
    <s v="S Das"/>
    <s v="BR Doctrove"/>
  </r>
  <r>
    <n v="548365"/>
    <s v="Jaipur"/>
    <d v="2012-05-13T00:00:00"/>
    <s v="A Chandila"/>
    <x v="5"/>
    <n v="0"/>
    <s v="Rajasthan Royals"/>
    <s v="Pune Warriors"/>
    <s v="Rajasthan Royals"/>
    <s v="bat"/>
    <x v="4"/>
    <s v="runs"/>
    <n v="45"/>
    <s v="N"/>
    <s v="NA"/>
    <s v="BF Bowden"/>
    <s v="SK Tarapore"/>
  </r>
  <r>
    <n v="548366"/>
    <s v="Chandigarh"/>
    <d v="2012-05-13T00:00:00"/>
    <s v="DJ Hussey"/>
    <x v="1"/>
    <n v="0"/>
    <s v="Kings XI Punjab"/>
    <s v="Deccan Chargers"/>
    <s v="Deccan Chargers"/>
    <s v="bat"/>
    <x v="5"/>
    <s v="wickets"/>
    <n v="4"/>
    <s v="N"/>
    <s v="NA"/>
    <s v="HDPK Dharmasena"/>
    <s v="BNJ Oxenford"/>
  </r>
  <r>
    <n v="548367"/>
    <s v="Bengaluru"/>
    <d v="2012-05-14T00:00:00"/>
    <s v="AT Rayudu"/>
    <x v="0"/>
    <n v="0"/>
    <s v="Royal Challengers Bangalore"/>
    <s v="Mumbai Indians"/>
    <s v="Mumbai Indians"/>
    <s v="field"/>
    <x v="7"/>
    <s v="wickets"/>
    <n v="5"/>
    <s v="N"/>
    <s v="NA"/>
    <s v="S Das"/>
    <s v="BR Doctrove"/>
  </r>
  <r>
    <n v="548368"/>
    <s v="Kolkata"/>
    <d v="2012-05-14T00:00:00"/>
    <s v="MEK Hussey"/>
    <x v="4"/>
    <n v="0"/>
    <s v="Kolkata Knight Riders"/>
    <s v="Chennai Super Kings"/>
    <s v="Chennai Super Kings"/>
    <s v="field"/>
    <x v="1"/>
    <s v="wickets"/>
    <n v="5"/>
    <s v="N"/>
    <s v="NA"/>
    <s v="JD Cloete"/>
    <s v="SJA Taufel"/>
  </r>
  <r>
    <n v="548369"/>
    <s v="Delhi"/>
    <d v="2012-05-15T00:00:00"/>
    <s v="UT Yadav"/>
    <x v="2"/>
    <n v="0"/>
    <s v="Delhi Daredevils"/>
    <s v="Kings XI Punjab"/>
    <s v="Kings XI Punjab"/>
    <s v="bat"/>
    <x v="2"/>
    <s v="wickets"/>
    <n v="5"/>
    <s v="N"/>
    <s v="NA"/>
    <s v="HDPK Dharmasena"/>
    <s v="BNJ Oxenford"/>
  </r>
  <r>
    <n v="548370"/>
    <s v="Mumbai"/>
    <d v="2012-05-16T00:00:00"/>
    <s v="SP Narine"/>
    <x v="3"/>
    <n v="0"/>
    <s v="Mumbai Indians"/>
    <s v="Kolkata Knight Riders"/>
    <s v="Mumbai Indians"/>
    <s v="field"/>
    <x v="0"/>
    <s v="runs"/>
    <n v="32"/>
    <s v="N"/>
    <s v="NA"/>
    <s v="S Das"/>
    <s v="BR Doctrove"/>
  </r>
  <r>
    <n v="548371"/>
    <s v="Dharamsala"/>
    <d v="2012-05-17T00:00:00"/>
    <s v="AC Gilchrist"/>
    <x v="21"/>
    <n v="0"/>
    <s v="Kings XI Punjab"/>
    <s v="Chennai Super Kings"/>
    <s v="Kings XI Punjab"/>
    <s v="field"/>
    <x v="5"/>
    <s v="wickets"/>
    <n v="6"/>
    <s v="N"/>
    <s v="NA"/>
    <s v="VA Kulkarni"/>
    <s v="SK Tarapore"/>
  </r>
  <r>
    <n v="548372"/>
    <s v="Delhi"/>
    <d v="2012-05-17T00:00:00"/>
    <s v="CH Gayle"/>
    <x v="2"/>
    <n v="0"/>
    <s v="Delhi Daredevils"/>
    <s v="Royal Challengers Bangalore"/>
    <s v="Delhi Daredevils"/>
    <s v="field"/>
    <x v="3"/>
    <s v="runs"/>
    <n v="21"/>
    <s v="N"/>
    <s v="NA"/>
    <s v="HDPK Dharmasena"/>
    <s v="C Shamshuddin"/>
  </r>
  <r>
    <n v="548373"/>
    <s v="Hyderabad"/>
    <d v="2012-05-18T00:00:00"/>
    <s v="DW Steyn"/>
    <x v="6"/>
    <n v="0"/>
    <s v="Deccan Chargers"/>
    <s v="Rajasthan Royals"/>
    <s v="Rajasthan Royals"/>
    <s v="bat"/>
    <x v="6"/>
    <s v="wickets"/>
    <n v="5"/>
    <s v="N"/>
    <s v="NA"/>
    <s v="S Ravi"/>
    <s v="SJA Taufel"/>
  </r>
  <r>
    <n v="548374"/>
    <s v="Dharamsala"/>
    <d v="2012-05-19T00:00:00"/>
    <s v="UT Yadav"/>
    <x v="21"/>
    <n v="0"/>
    <s v="Kings XI Punjab"/>
    <s v="Delhi Daredevils"/>
    <s v="Delhi Daredevils"/>
    <s v="field"/>
    <x v="2"/>
    <s v="wickets"/>
    <n v="6"/>
    <s v="N"/>
    <s v="NA"/>
    <s v="BF Bowden"/>
    <s v="VA Kulkarni"/>
  </r>
  <r>
    <n v="548375"/>
    <s v="Pune"/>
    <d v="2012-05-19T00:00:00"/>
    <s v="Shakib Al Hasan"/>
    <x v="25"/>
    <n v="0"/>
    <s v="Pune Warriors"/>
    <s v="Kolkata Knight Riders"/>
    <s v="Kolkata Knight Riders"/>
    <s v="bat"/>
    <x v="0"/>
    <s v="runs"/>
    <n v="34"/>
    <s v="N"/>
    <s v="NA"/>
    <s v="S Asnani"/>
    <s v="BR Doctrove"/>
  </r>
  <r>
    <n v="548376"/>
    <s v="Hyderabad"/>
    <d v="2012-05-20T00:00:00"/>
    <s v="DW Steyn"/>
    <x v="6"/>
    <n v="0"/>
    <s v="Deccan Chargers"/>
    <s v="Royal Challengers Bangalore"/>
    <s v="Royal Challengers Bangalore"/>
    <s v="field"/>
    <x v="6"/>
    <s v="runs"/>
    <n v="9"/>
    <s v="N"/>
    <s v="NA"/>
    <s v="S Ravi"/>
    <s v="SJA Taufel"/>
  </r>
  <r>
    <n v="548377"/>
    <s v="Jaipur"/>
    <d v="2012-05-20T00:00:00"/>
    <s v="DR Smith"/>
    <x v="5"/>
    <n v="0"/>
    <s v="Rajasthan Royals"/>
    <s v="Mumbai Indians"/>
    <s v="Rajasthan Royals"/>
    <s v="bat"/>
    <x v="7"/>
    <s v="wickets"/>
    <n v="10"/>
    <s v="N"/>
    <s v="NA"/>
    <s v="HDPK Dharmasena"/>
    <s v="C Shamshuddin"/>
  </r>
  <r>
    <n v="548378"/>
    <s v="Pune"/>
    <d v="2012-05-22T00:00:00"/>
    <s v="YK Pathan"/>
    <x v="25"/>
    <n v="0"/>
    <s v="Delhi Daredevils"/>
    <s v="Kolkata Knight Riders"/>
    <s v="Kolkata Knight Riders"/>
    <s v="bat"/>
    <x v="0"/>
    <s v="runs"/>
    <n v="18"/>
    <s v="N"/>
    <s v="NA"/>
    <s v="BR Doctrove"/>
    <s v="SJA Taufel"/>
  </r>
  <r>
    <n v="548379"/>
    <s v="Bengaluru"/>
    <d v="2012-05-23T00:00:00"/>
    <s v="MS Dhoni"/>
    <x v="0"/>
    <n v="0"/>
    <s v="Chennai Super Kings"/>
    <s v="Mumbai Indians"/>
    <s v="Mumbai Indians"/>
    <s v="field"/>
    <x v="1"/>
    <s v="runs"/>
    <n v="38"/>
    <s v="N"/>
    <s v="NA"/>
    <s v="BF Bowden"/>
    <s v="HDPK Dharmasena"/>
  </r>
  <r>
    <n v="548380"/>
    <s v="Chennai"/>
    <d v="2012-05-25T00:00:00"/>
    <s v="M Vijay"/>
    <x v="7"/>
    <n v="0"/>
    <s v="Delhi Daredevils"/>
    <s v="Chennai Super Kings"/>
    <s v="Delhi Daredevils"/>
    <s v="field"/>
    <x v="1"/>
    <s v="runs"/>
    <n v="86"/>
    <s v="N"/>
    <s v="NA"/>
    <s v="BR Doctrove"/>
    <s v="SJA Taufel"/>
  </r>
  <r>
    <n v="548381"/>
    <s v="Chennai"/>
    <d v="2012-05-27T00:00:00"/>
    <s v="MS Bisla"/>
    <x v="7"/>
    <n v="0"/>
    <s v="Kolkata Knight Riders"/>
    <s v="Chennai Super Kings"/>
    <s v="Chennai Super Kings"/>
    <s v="bat"/>
    <x v="0"/>
    <s v="wickets"/>
    <n v="5"/>
    <s v="N"/>
    <s v="NA"/>
    <s v="BF Bowden"/>
    <s v="SJA Taufel"/>
  </r>
  <r>
    <n v="597998"/>
    <s v="Kolkata"/>
    <d v="2013-04-03T00:00:00"/>
    <s v="SP Narine"/>
    <x v="4"/>
    <n v="0"/>
    <s v="Kolkata Knight Riders"/>
    <s v="Delhi Daredevils"/>
    <s v="Kolkata Knight Riders"/>
    <s v="field"/>
    <x v="0"/>
    <s v="wickets"/>
    <n v="6"/>
    <s v="N"/>
    <s v="NA"/>
    <s v="S Ravi"/>
    <s v="SJA Taufel"/>
  </r>
  <r>
    <n v="597999"/>
    <s v="Bengaluru"/>
    <d v="2013-04-04T00:00:00"/>
    <s v="CH Gayle"/>
    <x v="0"/>
    <n v="0"/>
    <s v="Royal Challengers Bangalore"/>
    <s v="Mumbai Indians"/>
    <s v="Mumbai Indians"/>
    <s v="field"/>
    <x v="3"/>
    <s v="runs"/>
    <n v="2"/>
    <s v="N"/>
    <s v="NA"/>
    <s v="VA Kulkarni"/>
    <s v="C Shamshuddin"/>
  </r>
  <r>
    <n v="598000"/>
    <s v="Hyderabad"/>
    <d v="2013-04-05T00:00:00"/>
    <s v="A Mishra"/>
    <x v="6"/>
    <n v="0"/>
    <s v="Sunrisers Hyderabad"/>
    <s v="Pune Warriors"/>
    <s v="Pune Warriors"/>
    <s v="field"/>
    <x v="11"/>
    <s v="runs"/>
    <n v="22"/>
    <s v="N"/>
    <s v="NA"/>
    <s v="S Ravi"/>
    <s v="SJA Taufel"/>
  </r>
  <r>
    <n v="598001"/>
    <s v="Delhi"/>
    <d v="2013-04-06T00:00:00"/>
    <s v="R Dravid"/>
    <x v="2"/>
    <n v="0"/>
    <s v="Delhi Daredevils"/>
    <s v="Rajasthan Royals"/>
    <s v="Rajasthan Royals"/>
    <s v="bat"/>
    <x v="4"/>
    <s v="runs"/>
    <n v="5"/>
    <s v="N"/>
    <s v="NA"/>
    <s v="S Das"/>
    <s v="C Shamshuddin"/>
  </r>
  <r>
    <n v="598002"/>
    <s v="Chennai"/>
    <d v="2013-04-06T00:00:00"/>
    <s v="KA Pollard"/>
    <x v="7"/>
    <n v="0"/>
    <s v="Chennai Super Kings"/>
    <s v="Mumbai Indians"/>
    <s v="Mumbai Indians"/>
    <s v="bat"/>
    <x v="7"/>
    <s v="runs"/>
    <n v="9"/>
    <s v="N"/>
    <s v="NA"/>
    <s v="M Erasmus"/>
    <s v="VA Kulkarni"/>
  </r>
  <r>
    <n v="598003"/>
    <s v="Pune"/>
    <d v="2013-04-07T00:00:00"/>
    <s v="M Vohra"/>
    <x v="25"/>
    <n v="0"/>
    <s v="Pune Warriors"/>
    <s v="Kings XI Punjab"/>
    <s v="Pune Warriors"/>
    <s v="bat"/>
    <x v="5"/>
    <s v="wickets"/>
    <n v="8"/>
    <s v="N"/>
    <s v="NA"/>
    <s v="S Asnani"/>
    <s v="SJA Taufel"/>
  </r>
  <r>
    <n v="598004"/>
    <s v="Hyderabad"/>
    <d v="2013-04-07T00:00:00"/>
    <s v="GH Vihari"/>
    <x v="6"/>
    <n v="0"/>
    <s v="Sunrisers Hyderabad"/>
    <s v="Royal Challengers Bangalore"/>
    <s v="Royal Challengers Bangalore"/>
    <s v="bat"/>
    <x v="11"/>
    <s v="tie"/>
    <s v="NA"/>
    <s v="Y"/>
    <s v="NA"/>
    <s v="AK Chaudhary"/>
    <s v="S Ravi"/>
  </r>
  <r>
    <n v="598005"/>
    <s v="Jaipur"/>
    <d v="2013-04-08T00:00:00"/>
    <s v="SK Trivedi"/>
    <x v="5"/>
    <n v="0"/>
    <s v="Rajasthan Royals"/>
    <s v="Kolkata Knight Riders"/>
    <s v="Kolkata Knight Riders"/>
    <s v="field"/>
    <x v="4"/>
    <s v="runs"/>
    <n v="19"/>
    <s v="N"/>
    <s v="NA"/>
    <s v="Aleem Dar"/>
    <s v="S Das"/>
  </r>
  <r>
    <n v="598006"/>
    <s v="Mumbai"/>
    <d v="2013-04-09T00:00:00"/>
    <s v="KD Karthik"/>
    <x v="3"/>
    <n v="0"/>
    <s v="Mumbai Indians"/>
    <s v="Delhi Daredevils"/>
    <s v="Mumbai Indians"/>
    <s v="bat"/>
    <x v="7"/>
    <s v="runs"/>
    <n v="44"/>
    <s v="N"/>
    <s v="NA"/>
    <s v="M Erasmus"/>
    <s v="VA Kulkarni"/>
  </r>
  <r>
    <n v="598007"/>
    <s v="Chandigarh"/>
    <d v="2013-04-10T00:00:00"/>
    <s v="MEK Hussey"/>
    <x v="1"/>
    <n v="0"/>
    <s v="Kings XI Punjab"/>
    <s v="Chennai Super Kings"/>
    <s v="Chennai Super Kings"/>
    <s v="field"/>
    <x v="1"/>
    <s v="wickets"/>
    <n v="10"/>
    <s v="N"/>
    <s v="NA"/>
    <s v="Aleem Dar"/>
    <s v="C Shamshuddin"/>
  </r>
  <r>
    <n v="598008"/>
    <s v="Bengaluru"/>
    <d v="2013-04-11T00:00:00"/>
    <s v="CH Gayle"/>
    <x v="0"/>
    <n v="0"/>
    <s v="Royal Challengers Bangalore"/>
    <s v="Kolkata Knight Riders"/>
    <s v="Royal Challengers Bangalore"/>
    <s v="field"/>
    <x v="3"/>
    <s v="wickets"/>
    <n v="8"/>
    <s v="N"/>
    <s v="NA"/>
    <s v="Asad Rauf"/>
    <s v="AK Chaudhary"/>
  </r>
  <r>
    <n v="598009"/>
    <s v="Pune"/>
    <d v="2013-04-11T00:00:00"/>
    <s v="AJ Finch"/>
    <x v="25"/>
    <n v="0"/>
    <s v="Pune Warriors"/>
    <s v="Rajasthan Royals"/>
    <s v="Rajasthan Royals"/>
    <s v="bat"/>
    <x v="8"/>
    <s v="wickets"/>
    <n v="7"/>
    <s v="N"/>
    <s v="NA"/>
    <s v="M Erasmus"/>
    <s v="K Srinath"/>
  </r>
  <r>
    <n v="598010"/>
    <s v="Delhi"/>
    <d v="2013-04-12T00:00:00"/>
    <s v="A Mishra"/>
    <x v="2"/>
    <n v="0"/>
    <s v="Delhi Daredevils"/>
    <s v="Sunrisers Hyderabad"/>
    <s v="Delhi Daredevils"/>
    <s v="bat"/>
    <x v="11"/>
    <s v="wickets"/>
    <n v="3"/>
    <s v="N"/>
    <s v="NA"/>
    <s v="Aleem Dar"/>
    <s v="Subroto Das"/>
  </r>
  <r>
    <n v="598011"/>
    <s v="Mumbai"/>
    <d v="2013-04-13T00:00:00"/>
    <s v="RG Sharma"/>
    <x v="3"/>
    <n v="0"/>
    <s v="Mumbai Indians"/>
    <s v="Pune Warriors"/>
    <s v="Mumbai Indians"/>
    <s v="bat"/>
    <x v="7"/>
    <s v="runs"/>
    <n v="41"/>
    <s v="N"/>
    <s v="NA"/>
    <s v="S Ravi"/>
    <s v="SJA Taufel"/>
  </r>
  <r>
    <n v="598012"/>
    <s v="Chennai"/>
    <d v="2013-04-13T00:00:00"/>
    <s v="RA Jadeja"/>
    <x v="7"/>
    <n v="0"/>
    <s v="Chennai Super Kings"/>
    <s v="Royal Challengers Bangalore"/>
    <s v="Chennai Super Kings"/>
    <s v="field"/>
    <x v="1"/>
    <s v="wickets"/>
    <n v="4"/>
    <s v="N"/>
    <s v="NA"/>
    <s v="Asad Rauf"/>
    <s v="AK Chaudhary"/>
  </r>
  <r>
    <n v="598013"/>
    <s v="Kolkata"/>
    <d v="2013-04-14T00:00:00"/>
    <s v="G Gambhir"/>
    <x v="4"/>
    <n v="0"/>
    <s v="Kolkata Knight Riders"/>
    <s v="Sunrisers Hyderabad"/>
    <s v="Kolkata Knight Riders"/>
    <s v="bat"/>
    <x v="0"/>
    <s v="runs"/>
    <n v="48"/>
    <s v="N"/>
    <s v="NA"/>
    <s v="M Erasmus"/>
    <s v="VA Kulkarni"/>
  </r>
  <r>
    <n v="598014"/>
    <s v="Jaipur"/>
    <d v="2013-04-14T00:00:00"/>
    <s v="JP Faulkner"/>
    <x v="5"/>
    <n v="0"/>
    <s v="Rajasthan Royals"/>
    <s v="Kings XI Punjab"/>
    <s v="Rajasthan Royals"/>
    <s v="field"/>
    <x v="4"/>
    <s v="wickets"/>
    <n v="6"/>
    <s v="N"/>
    <s v="NA"/>
    <s v="Aleem Dar"/>
    <s v="C Shamshuddin"/>
  </r>
  <r>
    <n v="598015"/>
    <s v="Chennai"/>
    <d v="2013-04-15T00:00:00"/>
    <s v="SPD Smith"/>
    <x v="7"/>
    <n v="0"/>
    <s v="Chennai Super Kings"/>
    <s v="Pune Warriors"/>
    <s v="Pune Warriors"/>
    <s v="bat"/>
    <x v="8"/>
    <s v="runs"/>
    <n v="24"/>
    <s v="N"/>
    <s v="NA"/>
    <s v="Asad Rauf"/>
    <s v="AK Chaudhary"/>
  </r>
  <r>
    <n v="598016"/>
    <s v="Chandigarh"/>
    <d v="2013-04-16T00:00:00"/>
    <s v="MS Gony"/>
    <x v="1"/>
    <n v="0"/>
    <s v="Kings XI Punjab"/>
    <s v="Kolkata Knight Riders"/>
    <s v="Kolkata Knight Riders"/>
    <s v="field"/>
    <x v="5"/>
    <s v="runs"/>
    <n v="4"/>
    <s v="N"/>
    <s v="NA"/>
    <s v="CK Nandan"/>
    <s v="SJA Taufel"/>
  </r>
  <r>
    <n v="598017"/>
    <s v="Bengaluru"/>
    <d v="2013-04-16T00:00:00"/>
    <s v="V Kohli"/>
    <x v="0"/>
    <n v="0"/>
    <s v="Royal Challengers Bangalore"/>
    <s v="Delhi Daredevils"/>
    <s v="Royal Challengers Bangalore"/>
    <s v="field"/>
    <x v="3"/>
    <s v="tie"/>
    <s v="NA"/>
    <s v="Y"/>
    <s v="NA"/>
    <s v="M Erasmus"/>
    <s v="VA Kulkarni"/>
  </r>
  <r>
    <n v="598018"/>
    <s v="Pune"/>
    <d v="2013-04-17T00:00:00"/>
    <s v="A Mishra"/>
    <x v="25"/>
    <n v="0"/>
    <s v="Pune Warriors"/>
    <s v="Sunrisers Hyderabad"/>
    <s v="Pune Warriors"/>
    <s v="field"/>
    <x v="11"/>
    <s v="runs"/>
    <n v="11"/>
    <s v="N"/>
    <s v="NA"/>
    <s v="Asad Rauf"/>
    <s v="AK Chaudhary"/>
  </r>
  <r>
    <n v="598019"/>
    <s v="Jaipur"/>
    <d v="2013-04-17T00:00:00"/>
    <s v="AM Rahane"/>
    <x v="5"/>
    <n v="0"/>
    <s v="Rajasthan Royals"/>
    <s v="Mumbai Indians"/>
    <s v="Rajasthan Royals"/>
    <s v="bat"/>
    <x v="4"/>
    <s v="runs"/>
    <n v="87"/>
    <s v="N"/>
    <s v="NA"/>
    <s v="Aleem Dar"/>
    <s v="C Shamshuddin"/>
  </r>
  <r>
    <n v="598020"/>
    <s v="Delhi"/>
    <d v="2013-04-18T00:00:00"/>
    <s v="MEK Hussey"/>
    <x v="2"/>
    <n v="0"/>
    <s v="Delhi Daredevils"/>
    <s v="Chennai Super Kings"/>
    <s v="Chennai Super Kings"/>
    <s v="bat"/>
    <x v="1"/>
    <s v="runs"/>
    <n v="86"/>
    <s v="N"/>
    <s v="NA"/>
    <s v="M Erasmus"/>
    <s v="VA Kulkarni"/>
  </r>
  <r>
    <n v="598021"/>
    <s v="Hyderabad"/>
    <d v="2013-04-19T00:00:00"/>
    <s v="GH Vihari"/>
    <x v="6"/>
    <n v="0"/>
    <s v="Sunrisers Hyderabad"/>
    <s v="Kings XI Punjab"/>
    <s v="Kings XI Punjab"/>
    <s v="bat"/>
    <x v="11"/>
    <s v="wickets"/>
    <n v="5"/>
    <s v="N"/>
    <s v="NA"/>
    <s v="HDPK Dharmasena"/>
    <s v="CK Nandan"/>
  </r>
  <r>
    <n v="598022"/>
    <s v="Kolkata"/>
    <d v="2013-04-20T00:00:00"/>
    <s v="RA Jadeja"/>
    <x v="4"/>
    <n v="0"/>
    <s v="Kolkata Knight Riders"/>
    <s v="Chennai Super Kings"/>
    <s v="Kolkata Knight Riders"/>
    <s v="bat"/>
    <x v="1"/>
    <s v="wickets"/>
    <n v="4"/>
    <s v="N"/>
    <s v="NA"/>
    <s v="Asad Rauf"/>
    <s v="AK Chaudhary"/>
  </r>
  <r>
    <n v="598023"/>
    <s v="Bengaluru"/>
    <d v="2013-04-20T00:00:00"/>
    <s v="R Vinay Kumar"/>
    <x v="0"/>
    <n v="0"/>
    <s v="Royal Challengers Bangalore"/>
    <s v="Rajasthan Royals"/>
    <s v="Royal Challengers Bangalore"/>
    <s v="field"/>
    <x v="3"/>
    <s v="wickets"/>
    <n v="7"/>
    <s v="N"/>
    <s v="NA"/>
    <s v="Aleem Dar"/>
    <s v="C Shamshuddin"/>
  </r>
  <r>
    <n v="598024"/>
    <s v="Delhi"/>
    <d v="2013-04-21T00:00:00"/>
    <s v="V Sehwag"/>
    <x v="2"/>
    <n v="0"/>
    <s v="Delhi Daredevils"/>
    <s v="Mumbai Indians"/>
    <s v="Mumbai Indians"/>
    <s v="bat"/>
    <x v="2"/>
    <s v="wickets"/>
    <n v="9"/>
    <s v="N"/>
    <s v="NA"/>
    <s v="HDPK Dharmasena"/>
    <s v="S Ravi"/>
  </r>
  <r>
    <n v="598025"/>
    <s v="Chandigarh"/>
    <d v="2013-04-21T00:00:00"/>
    <s v="DA Miller"/>
    <x v="1"/>
    <n v="0"/>
    <s v="Kings XI Punjab"/>
    <s v="Pune Warriors"/>
    <s v="Kings XI Punjab"/>
    <s v="field"/>
    <x v="5"/>
    <s v="wickets"/>
    <n v="7"/>
    <s v="N"/>
    <s v="NA"/>
    <s v="M Erasmus"/>
    <s v="K Srinath"/>
  </r>
  <r>
    <n v="598026"/>
    <s v="Chennai"/>
    <d v="2013-04-22T00:00:00"/>
    <s v="MEK Hussey"/>
    <x v="7"/>
    <n v="0"/>
    <s v="Chennai Super Kings"/>
    <s v="Rajasthan Royals"/>
    <s v="Rajasthan Royals"/>
    <s v="bat"/>
    <x v="1"/>
    <s v="wickets"/>
    <n v="5"/>
    <s v="N"/>
    <s v="NA"/>
    <s v="S Asnani"/>
    <s v="AK Chaudhary"/>
  </r>
  <r>
    <n v="598027"/>
    <s v="Bengaluru"/>
    <d v="2013-04-23T00:00:00"/>
    <s v="CH Gayle"/>
    <x v="0"/>
    <n v="0"/>
    <s v="Royal Challengers Bangalore"/>
    <s v="Pune Warriors"/>
    <s v="Pune Warriors"/>
    <s v="field"/>
    <x v="3"/>
    <s v="runs"/>
    <n v="130"/>
    <s v="N"/>
    <s v="NA"/>
    <s v="Aleem Dar"/>
    <s v="C Shamshuddin"/>
  </r>
  <r>
    <n v="598028"/>
    <s v="Dharamsala"/>
    <d v="2013-05-16T00:00:00"/>
    <s v="DA Miller"/>
    <x v="21"/>
    <n v="0"/>
    <s v="Kings XI Punjab"/>
    <s v="Delhi Daredevils"/>
    <s v="Delhi Daredevils"/>
    <s v="field"/>
    <x v="5"/>
    <s v="runs"/>
    <n v="7"/>
    <s v="N"/>
    <s v="NA"/>
    <s v="HDPK Dharmasena"/>
    <s v="S Ravi"/>
  </r>
  <r>
    <n v="598029"/>
    <s v="Kolkata"/>
    <d v="2013-04-24T00:00:00"/>
    <s v="DR Smith"/>
    <x v="4"/>
    <n v="0"/>
    <s v="Kolkata Knight Riders"/>
    <s v="Mumbai Indians"/>
    <s v="Kolkata Knight Riders"/>
    <s v="bat"/>
    <x v="7"/>
    <s v="wickets"/>
    <n v="5"/>
    <s v="N"/>
    <s v="NA"/>
    <s v="HDPK Dharmasena"/>
    <s v="S Ravi"/>
  </r>
  <r>
    <n v="598030"/>
    <s v="Chennai"/>
    <d v="2013-04-25T00:00:00"/>
    <s v="MS Dhoni"/>
    <x v="7"/>
    <n v="0"/>
    <s v="Chennai Super Kings"/>
    <s v="Sunrisers Hyderabad"/>
    <s v="Sunrisers Hyderabad"/>
    <s v="bat"/>
    <x v="1"/>
    <s v="wickets"/>
    <n v="5"/>
    <s v="N"/>
    <s v="NA"/>
    <s v="Aleem Dar"/>
    <s v="S Das"/>
  </r>
  <r>
    <n v="598031"/>
    <s v="Kolkata"/>
    <d v="2013-04-26T00:00:00"/>
    <s v="JH Kallis"/>
    <x v="4"/>
    <n v="0"/>
    <s v="Kolkata Knight Riders"/>
    <s v="Kings XI Punjab"/>
    <s v="Kings XI Punjab"/>
    <s v="bat"/>
    <x v="0"/>
    <s v="wickets"/>
    <n v="6"/>
    <s v="N"/>
    <s v="NA"/>
    <s v="CK Nandan"/>
    <s v="S Ravi"/>
  </r>
  <r>
    <n v="598032"/>
    <s v="Jaipur"/>
    <d v="2013-04-27T00:00:00"/>
    <s v="JP Faulkner"/>
    <x v="5"/>
    <n v="0"/>
    <s v="Rajasthan Royals"/>
    <s v="Sunrisers Hyderabad"/>
    <s v="Sunrisers Hyderabad"/>
    <s v="bat"/>
    <x v="4"/>
    <s v="wickets"/>
    <n v="8"/>
    <s v="N"/>
    <s v="NA"/>
    <s v="VA Kulkarni"/>
    <s v="K Srinath"/>
  </r>
  <r>
    <n v="598033"/>
    <s v="Mumbai"/>
    <d v="2013-04-27T00:00:00"/>
    <s v="DR Smith"/>
    <x v="3"/>
    <n v="0"/>
    <s v="Mumbai Indians"/>
    <s v="Royal Challengers Bangalore"/>
    <s v="Mumbai Indians"/>
    <s v="bat"/>
    <x v="7"/>
    <s v="runs"/>
    <n v="58"/>
    <s v="N"/>
    <s v="NA"/>
    <s v="Asad Rauf"/>
    <s v="S Asnani"/>
  </r>
  <r>
    <n v="598034"/>
    <s v="Chennai"/>
    <d v="2013-04-28T00:00:00"/>
    <s v="MEK Hussey"/>
    <x v="7"/>
    <n v="0"/>
    <s v="Chennai Super Kings"/>
    <s v="Kolkata Knight Riders"/>
    <s v="Kolkata Knight Riders"/>
    <s v="field"/>
    <x v="1"/>
    <s v="runs"/>
    <n v="14"/>
    <s v="N"/>
    <s v="NA"/>
    <s v="Aleem Dar"/>
    <s v="SJA Taufel"/>
  </r>
  <r>
    <n v="598035"/>
    <s v="Raipur"/>
    <d v="2013-04-28T00:00:00"/>
    <s v="DA Warner"/>
    <x v="26"/>
    <n v="0"/>
    <s v="Delhi Daredevils"/>
    <s v="Pune Warriors"/>
    <s v="Pune Warriors"/>
    <s v="field"/>
    <x v="2"/>
    <s v="runs"/>
    <n v="15"/>
    <s v="N"/>
    <s v="NA"/>
    <s v="CK Nandan"/>
    <s v="S Ravi"/>
  </r>
  <r>
    <n v="598036"/>
    <s v="Jaipur"/>
    <d v="2013-04-29T00:00:00"/>
    <s v="SV Samson"/>
    <x v="5"/>
    <n v="0"/>
    <s v="Rajasthan Royals"/>
    <s v="Royal Challengers Bangalore"/>
    <s v="Rajasthan Royals"/>
    <s v="field"/>
    <x v="4"/>
    <s v="wickets"/>
    <n v="4"/>
    <s v="N"/>
    <s v="NA"/>
    <s v="M Erasmus"/>
    <s v="K Srinath"/>
  </r>
  <r>
    <n v="598037"/>
    <s v="Mumbai"/>
    <d v="2013-04-29T00:00:00"/>
    <s v="RG Sharma"/>
    <x v="3"/>
    <n v="0"/>
    <s v="Mumbai Indians"/>
    <s v="Kings XI Punjab"/>
    <s v="Mumbai Indians"/>
    <s v="bat"/>
    <x v="7"/>
    <s v="runs"/>
    <n v="4"/>
    <s v="N"/>
    <s v="NA"/>
    <s v="Asad Rauf"/>
    <s v="AK Chaudhary"/>
  </r>
  <r>
    <n v="598038"/>
    <s v="Pune"/>
    <d v="2013-04-30T00:00:00"/>
    <s v="MS Dhoni"/>
    <x v="25"/>
    <n v="0"/>
    <s v="Pune Warriors"/>
    <s v="Chennai Super Kings"/>
    <s v="Chennai Super Kings"/>
    <s v="bat"/>
    <x v="1"/>
    <s v="runs"/>
    <n v="37"/>
    <s v="N"/>
    <s v="NA"/>
    <s v="S Das"/>
    <s v="SJA Taufel"/>
  </r>
  <r>
    <n v="598039"/>
    <s v="Hyderabad"/>
    <d v="2013-05-01T00:00:00"/>
    <s v="I Sharma"/>
    <x v="6"/>
    <n v="0"/>
    <s v="Sunrisers Hyderabad"/>
    <s v="Mumbai Indians"/>
    <s v="Mumbai Indians"/>
    <s v="bat"/>
    <x v="11"/>
    <s v="wickets"/>
    <n v="7"/>
    <s v="N"/>
    <s v="NA"/>
    <s v="Asad Rauf"/>
    <s v="S Asnani"/>
  </r>
  <r>
    <n v="598040"/>
    <s v="Raipur"/>
    <d v="2013-05-01T00:00:00"/>
    <s v="DA Warner"/>
    <x v="26"/>
    <n v="0"/>
    <s v="Delhi Daredevils"/>
    <s v="Kolkata Knight Riders"/>
    <s v="Kolkata Knight Riders"/>
    <s v="bat"/>
    <x v="2"/>
    <s v="wickets"/>
    <n v="7"/>
    <s v="N"/>
    <s v="NA"/>
    <s v="HDPK Dharmasena"/>
    <s v="CK Nandan"/>
  </r>
  <r>
    <n v="598041"/>
    <s v="Chennai"/>
    <d v="2013-05-02T00:00:00"/>
    <s v="SK Raina"/>
    <x v="7"/>
    <n v="0"/>
    <s v="Chennai Super Kings"/>
    <s v="Kings XI Punjab"/>
    <s v="Chennai Super Kings"/>
    <s v="bat"/>
    <x v="1"/>
    <s v="runs"/>
    <n v="15"/>
    <s v="N"/>
    <s v="NA"/>
    <s v="M Erasmus"/>
    <s v="VA Kulkarni"/>
  </r>
  <r>
    <n v="598042"/>
    <s v="Pune"/>
    <d v="2013-05-02T00:00:00"/>
    <s v="AB de Villiers"/>
    <x v="25"/>
    <n v="0"/>
    <s v="Pune Warriors"/>
    <s v="Royal Challengers Bangalore"/>
    <s v="Royal Challengers Bangalore"/>
    <s v="bat"/>
    <x v="3"/>
    <s v="runs"/>
    <n v="17"/>
    <s v="N"/>
    <s v="NA"/>
    <s v="Aleem Dar"/>
    <s v="C Shamshuddin"/>
  </r>
  <r>
    <n v="598043"/>
    <s v="Kolkata"/>
    <d v="2013-05-03T00:00:00"/>
    <s v="YK Pathan"/>
    <x v="4"/>
    <n v="0"/>
    <s v="Kolkata Knight Riders"/>
    <s v="Rajasthan Royals"/>
    <s v="Rajasthan Royals"/>
    <s v="bat"/>
    <x v="0"/>
    <s v="wickets"/>
    <n v="8"/>
    <s v="N"/>
    <s v="NA"/>
    <s v="HDPK Dharmasena"/>
    <s v="CK Nandan"/>
  </r>
  <r>
    <n v="598044"/>
    <s v="Hyderabad"/>
    <d v="2013-05-04T00:00:00"/>
    <s v="DJG Sammy"/>
    <x v="6"/>
    <n v="0"/>
    <s v="Sunrisers Hyderabad"/>
    <s v="Delhi Daredevils"/>
    <s v="Delhi Daredevils"/>
    <s v="bat"/>
    <x v="11"/>
    <s v="wickets"/>
    <n v="6"/>
    <s v="N"/>
    <s v="NA"/>
    <s v="Asad Rauf"/>
    <s v="S Asnani"/>
  </r>
  <r>
    <n v="598045"/>
    <s v="Bengaluru"/>
    <d v="2013-05-14T00:00:00"/>
    <s v="AC Gilchrist"/>
    <x v="0"/>
    <n v="0"/>
    <s v="Royal Challengers Bangalore"/>
    <s v="Kings XI Punjab"/>
    <s v="Kings XI Punjab"/>
    <s v="field"/>
    <x v="5"/>
    <s v="wickets"/>
    <n v="7"/>
    <s v="N"/>
    <s v="NA"/>
    <s v="HDPK Dharmasena"/>
    <s v="S Ravi"/>
  </r>
  <r>
    <n v="598046"/>
    <s v="Mumbai"/>
    <d v="2013-05-05T00:00:00"/>
    <s v="MG Johnson"/>
    <x v="3"/>
    <n v="0"/>
    <s v="Mumbai Indians"/>
    <s v="Chennai Super Kings"/>
    <s v="Mumbai Indians"/>
    <s v="bat"/>
    <x v="7"/>
    <s v="runs"/>
    <n v="60"/>
    <s v="N"/>
    <s v="NA"/>
    <s v="HDPK Dharmasena"/>
    <s v="CK Nandan"/>
  </r>
  <r>
    <n v="598047"/>
    <s v="Jaipur"/>
    <d v="2013-05-05T00:00:00"/>
    <s v="AM Rahane"/>
    <x v="5"/>
    <n v="0"/>
    <s v="Rajasthan Royals"/>
    <s v="Pune Warriors"/>
    <s v="Pune Warriors"/>
    <s v="bat"/>
    <x v="4"/>
    <s v="wickets"/>
    <n v="5"/>
    <s v="N"/>
    <s v="NA"/>
    <s v="C Shamshuddin"/>
    <s v="RJ Tucker"/>
  </r>
  <r>
    <n v="598048"/>
    <s v="Bengaluru"/>
    <d v="2013-04-09T00:00:00"/>
    <s v="V Kohli"/>
    <x v="0"/>
    <n v="0"/>
    <s v="Royal Challengers Bangalore"/>
    <s v="Sunrisers Hyderabad"/>
    <s v="Sunrisers Hyderabad"/>
    <s v="bat"/>
    <x v="3"/>
    <s v="wickets"/>
    <n v="7"/>
    <s v="N"/>
    <s v="NA"/>
    <s v="S Ravi"/>
    <s v="SJA Taufel"/>
  </r>
  <r>
    <n v="598049"/>
    <s v="Jaipur"/>
    <d v="2013-05-07T00:00:00"/>
    <s v="AM Rahane"/>
    <x v="5"/>
    <n v="0"/>
    <s v="Rajasthan Royals"/>
    <s v="Delhi Daredevils"/>
    <s v="Delhi Daredevils"/>
    <s v="bat"/>
    <x v="4"/>
    <s v="wickets"/>
    <n v="9"/>
    <s v="N"/>
    <s v="NA"/>
    <s v="Aleem Dar"/>
    <s v="RJ Tucker"/>
  </r>
  <r>
    <n v="598050"/>
    <s v="Mumbai"/>
    <d v="2013-05-07T00:00:00"/>
    <s v="SR Tendulkar"/>
    <x v="3"/>
    <n v="0"/>
    <s v="Mumbai Indians"/>
    <s v="Kolkata Knight Riders"/>
    <s v="Mumbai Indians"/>
    <s v="bat"/>
    <x v="7"/>
    <s v="runs"/>
    <n v="65"/>
    <s v="N"/>
    <s v="NA"/>
    <s v="HDPK Dharmasena"/>
    <s v="S Ravi"/>
  </r>
  <r>
    <n v="598051"/>
    <s v="Hyderabad"/>
    <d v="2013-05-08T00:00:00"/>
    <s v="SK Raina"/>
    <x v="6"/>
    <n v="0"/>
    <s v="Sunrisers Hyderabad"/>
    <s v="Chennai Super Kings"/>
    <s v="Sunrisers Hyderabad"/>
    <s v="field"/>
    <x v="1"/>
    <s v="runs"/>
    <n v="77"/>
    <s v="N"/>
    <s v="NA"/>
    <s v="S Das"/>
    <s v="NJ Llong"/>
  </r>
  <r>
    <n v="598052"/>
    <s v="Chandigarh"/>
    <d v="2013-05-09T00:00:00"/>
    <s v="KK Cooper"/>
    <x v="1"/>
    <n v="0"/>
    <s v="Kings XI Punjab"/>
    <s v="Rajasthan Royals"/>
    <s v="Rajasthan Royals"/>
    <s v="field"/>
    <x v="4"/>
    <s v="wickets"/>
    <n v="8"/>
    <s v="N"/>
    <s v="NA"/>
    <s v="HDPK Dharmasena"/>
    <s v="S Ravi"/>
  </r>
  <r>
    <n v="598053"/>
    <s v="Pune"/>
    <d v="2013-05-09T00:00:00"/>
    <s v="G Gambhir"/>
    <x v="25"/>
    <n v="0"/>
    <s v="Pune Warriors"/>
    <s v="Kolkata Knight Riders"/>
    <s v="Kolkata Knight Riders"/>
    <s v="bat"/>
    <x v="0"/>
    <s v="runs"/>
    <n v="46"/>
    <s v="N"/>
    <s v="NA"/>
    <s v="Asad Rauf"/>
    <s v="S Asnani"/>
  </r>
  <r>
    <n v="598054"/>
    <s v="Delhi"/>
    <d v="2013-05-10T00:00:00"/>
    <s v="JD Unadkat"/>
    <x v="2"/>
    <n v="0"/>
    <s v="Delhi Daredevils"/>
    <s v="Royal Challengers Bangalore"/>
    <s v="Delhi Daredevils"/>
    <s v="field"/>
    <x v="3"/>
    <s v="runs"/>
    <n v="4"/>
    <s v="N"/>
    <s v="NA"/>
    <s v="NJ Llong"/>
    <s v="K Srinath"/>
  </r>
  <r>
    <n v="598055"/>
    <s v="Pune"/>
    <d v="2013-05-11T00:00:00"/>
    <s v="MG Johnson"/>
    <x v="25"/>
    <n v="0"/>
    <s v="Pune Warriors"/>
    <s v="Mumbai Indians"/>
    <s v="Pune Warriors"/>
    <s v="bat"/>
    <x v="7"/>
    <s v="wickets"/>
    <n v="5"/>
    <s v="N"/>
    <s v="NA"/>
    <s v="Asad Rauf"/>
    <s v="AK Chaudhary"/>
  </r>
  <r>
    <n v="598056"/>
    <s v="Chandigarh"/>
    <d v="2013-05-11T00:00:00"/>
    <s v="PA Patel"/>
    <x v="1"/>
    <n v="0"/>
    <s v="Kings XI Punjab"/>
    <s v="Sunrisers Hyderabad"/>
    <s v="Kings XI Punjab"/>
    <s v="field"/>
    <x v="11"/>
    <s v="runs"/>
    <n v="30"/>
    <s v="N"/>
    <s v="NA"/>
    <s v="S Das"/>
    <s v="RJ Tucker"/>
  </r>
  <r>
    <n v="598057"/>
    <s v="Ranchi"/>
    <d v="2013-05-12T00:00:00"/>
    <s v="JH Kallis"/>
    <x v="27"/>
    <n v="0"/>
    <s v="Kolkata Knight Riders"/>
    <s v="Royal Challengers Bangalore"/>
    <s v="Kolkata Knight Riders"/>
    <s v="field"/>
    <x v="0"/>
    <s v="wickets"/>
    <n v="5"/>
    <s v="N"/>
    <s v="NA"/>
    <s v="NJ Llong"/>
    <s v="K Srinath"/>
  </r>
  <r>
    <n v="598058"/>
    <s v="Jaipur"/>
    <d v="2013-05-12T00:00:00"/>
    <s v="SR Watson"/>
    <x v="5"/>
    <n v="0"/>
    <s v="Rajasthan Royals"/>
    <s v="Chennai Super Kings"/>
    <s v="Rajasthan Royals"/>
    <s v="field"/>
    <x v="4"/>
    <s v="wickets"/>
    <n v="5"/>
    <s v="N"/>
    <s v="NA"/>
    <s v="HDPK Dharmasena"/>
    <s v="CK Nandan"/>
  </r>
  <r>
    <n v="598059"/>
    <s v="Delhi"/>
    <d v="2013-04-23T00:00:00"/>
    <s v="Harmeet Singh"/>
    <x v="2"/>
    <n v="0"/>
    <s v="Delhi Daredevils"/>
    <s v="Kings XI Punjab"/>
    <s v="Kings XI Punjab"/>
    <s v="field"/>
    <x v="5"/>
    <s v="wickets"/>
    <n v="5"/>
    <s v="N"/>
    <s v="NA"/>
    <s v="VA Kulkarni"/>
    <s v="K Srinath"/>
  </r>
  <r>
    <n v="598060"/>
    <s v="Mumbai"/>
    <d v="2013-05-13T00:00:00"/>
    <s v="KA Pollard"/>
    <x v="3"/>
    <n v="0"/>
    <s v="Mumbai Indians"/>
    <s v="Sunrisers Hyderabad"/>
    <s v="Sunrisers Hyderabad"/>
    <s v="bat"/>
    <x v="7"/>
    <s v="wickets"/>
    <n v="7"/>
    <s v="N"/>
    <s v="NA"/>
    <s v="AK Chaudhary"/>
    <s v="SJA Taufel"/>
  </r>
  <r>
    <n v="598061"/>
    <s v="Ranchi"/>
    <d v="2013-05-15T00:00:00"/>
    <s v="MK Pandey"/>
    <x v="27"/>
    <n v="0"/>
    <s v="Kolkata Knight Riders"/>
    <s v="Pune Warriors"/>
    <s v="Kolkata Knight Riders"/>
    <s v="field"/>
    <x v="8"/>
    <s v="runs"/>
    <n v="7"/>
    <s v="N"/>
    <s v="NA"/>
    <s v="NJ Llong"/>
    <s v="K Srinath"/>
  </r>
  <r>
    <n v="598062"/>
    <s v="Chennai"/>
    <d v="2013-05-14T00:00:00"/>
    <s v="MS Dhoni"/>
    <x v="7"/>
    <n v="0"/>
    <s v="Chennai Super Kings"/>
    <s v="Delhi Daredevils"/>
    <s v="Chennai Super Kings"/>
    <s v="bat"/>
    <x v="1"/>
    <s v="runs"/>
    <n v="33"/>
    <s v="N"/>
    <s v="NA"/>
    <s v="C Shamshuddin"/>
    <s v="RJ Tucker"/>
  </r>
  <r>
    <n v="598063"/>
    <s v="Mumbai"/>
    <d v="2013-05-15T00:00:00"/>
    <s v="AP Tare"/>
    <x v="3"/>
    <n v="0"/>
    <s v="Mumbai Indians"/>
    <s v="Rajasthan Royals"/>
    <s v="Rajasthan Royals"/>
    <s v="field"/>
    <x v="7"/>
    <s v="runs"/>
    <n v="14"/>
    <s v="N"/>
    <s v="NA"/>
    <s v="Asad Rauf"/>
    <s v="S Asnani"/>
  </r>
  <r>
    <n v="598064"/>
    <s v="Chandigarh"/>
    <d v="2013-05-06T00:00:00"/>
    <s v="DA Miller"/>
    <x v="1"/>
    <n v="0"/>
    <s v="Kings XI Punjab"/>
    <s v="Royal Challengers Bangalore"/>
    <s v="Kings XI Punjab"/>
    <s v="field"/>
    <x v="5"/>
    <s v="wickets"/>
    <n v="6"/>
    <s v="N"/>
    <s v="NA"/>
    <s v="VA Kulkarni"/>
    <s v="NJ Llong"/>
  </r>
  <r>
    <n v="598065"/>
    <s v="Hyderabad"/>
    <d v="2013-05-17T00:00:00"/>
    <s v="A Mishra"/>
    <x v="6"/>
    <n v="0"/>
    <s v="Sunrisers Hyderabad"/>
    <s v="Rajasthan Royals"/>
    <s v="Sunrisers Hyderabad"/>
    <s v="bat"/>
    <x v="11"/>
    <s v="runs"/>
    <n v="23"/>
    <s v="N"/>
    <s v="NA"/>
    <s v="Asad Rauf"/>
    <s v="AK Chaudhary"/>
  </r>
  <r>
    <n v="598066"/>
    <s v="Dharamsala"/>
    <d v="2013-05-18T00:00:00"/>
    <s v="Azhar Mahmood"/>
    <x v="21"/>
    <n v="0"/>
    <s v="Kings XI Punjab"/>
    <s v="Mumbai Indians"/>
    <s v="Mumbai Indians"/>
    <s v="field"/>
    <x v="5"/>
    <s v="runs"/>
    <n v="50"/>
    <s v="N"/>
    <s v="NA"/>
    <s v="HDPK Dharmasena"/>
    <s v="CK Nandan"/>
  </r>
  <r>
    <n v="598067"/>
    <s v="Pune"/>
    <d v="2013-05-19T00:00:00"/>
    <s v="LJ Wright"/>
    <x v="25"/>
    <n v="0"/>
    <s v="Pune Warriors"/>
    <s v="Delhi Daredevils"/>
    <s v="Pune Warriors"/>
    <s v="bat"/>
    <x v="8"/>
    <s v="runs"/>
    <n v="38"/>
    <s v="N"/>
    <s v="NA"/>
    <s v="NJ Llong"/>
    <s v="SJA Taufel"/>
  </r>
  <r>
    <n v="598068"/>
    <s v="Bengaluru"/>
    <d v="2013-05-18T00:00:00"/>
    <s v="V Kohli"/>
    <x v="0"/>
    <n v="0"/>
    <s v="Royal Challengers Bangalore"/>
    <s v="Chennai Super Kings"/>
    <s v="Chennai Super Kings"/>
    <s v="field"/>
    <x v="3"/>
    <s v="runs"/>
    <n v="24"/>
    <s v="N"/>
    <s v="NA"/>
    <s v="C Shamshuddin"/>
    <s v="RJ Tucker"/>
  </r>
  <r>
    <n v="598069"/>
    <s v="Hyderabad"/>
    <d v="2013-05-19T00:00:00"/>
    <s v="PA Patel"/>
    <x v="6"/>
    <n v="0"/>
    <s v="Sunrisers Hyderabad"/>
    <s v="Kolkata Knight Riders"/>
    <s v="Kolkata Knight Riders"/>
    <s v="bat"/>
    <x v="11"/>
    <s v="wickets"/>
    <n v="5"/>
    <s v="N"/>
    <s v="NA"/>
    <s v="Asad Rauf"/>
    <s v="S Asnani"/>
  </r>
  <r>
    <n v="598070"/>
    <s v="Delhi"/>
    <d v="2013-05-21T00:00:00"/>
    <s v="MEK Hussey"/>
    <x v="2"/>
    <n v="0"/>
    <s v="Chennai Super Kings"/>
    <s v="Mumbai Indians"/>
    <s v="Chennai Super Kings"/>
    <s v="bat"/>
    <x v="1"/>
    <s v="runs"/>
    <n v="48"/>
    <s v="N"/>
    <s v="NA"/>
    <s v="NJ Llong"/>
    <s v="RJ Tucker"/>
  </r>
  <r>
    <n v="598071"/>
    <s v="Delhi"/>
    <d v="2013-05-22T00:00:00"/>
    <s v="BJ Hodge"/>
    <x v="2"/>
    <n v="0"/>
    <s v="Rajasthan Royals"/>
    <s v="Sunrisers Hyderabad"/>
    <s v="Sunrisers Hyderabad"/>
    <s v="bat"/>
    <x v="4"/>
    <s v="wickets"/>
    <n v="4"/>
    <s v="N"/>
    <s v="NA"/>
    <s v="S Ravi"/>
    <s v="RJ Tucker"/>
  </r>
  <r>
    <n v="598072"/>
    <s v="Kolkata"/>
    <d v="2013-05-24T00:00:00"/>
    <s v="Harbhajan Singh"/>
    <x v="4"/>
    <n v="0"/>
    <s v="Mumbai Indians"/>
    <s v="Rajasthan Royals"/>
    <s v="Rajasthan Royals"/>
    <s v="bat"/>
    <x v="7"/>
    <s v="wickets"/>
    <n v="4"/>
    <s v="N"/>
    <s v="NA"/>
    <s v="C Shamshuddin"/>
    <s v="SJA Taufel"/>
  </r>
  <r>
    <n v="598073"/>
    <s v="Kolkata"/>
    <d v="2013-05-26T00:00:00"/>
    <s v="KA Pollard"/>
    <x v="4"/>
    <n v="0"/>
    <s v="Chennai Super Kings"/>
    <s v="Mumbai Indians"/>
    <s v="Mumbai Indians"/>
    <s v="bat"/>
    <x v="7"/>
    <s v="runs"/>
    <n v="23"/>
    <s v="N"/>
    <s v="NA"/>
    <s v="HDPK Dharmasena"/>
    <s v="SJA Taufel"/>
  </r>
  <r>
    <n v="729279"/>
    <s v="Abu Dhabi"/>
    <d v="2014-04-16T00:00:00"/>
    <s v="JH Kallis"/>
    <x v="28"/>
    <n v="1"/>
    <s v="Mumbai Indians"/>
    <s v="Kolkata Knight Riders"/>
    <s v="Kolkata Knight Riders"/>
    <s v="bat"/>
    <x v="0"/>
    <s v="runs"/>
    <n v="41"/>
    <s v="N"/>
    <s v="NA"/>
    <s v="M Erasmus"/>
    <s v="RK Illingworth"/>
  </r>
  <r>
    <n v="729281"/>
    <s v="Sharjah"/>
    <d v="2014-04-17T00:00:00"/>
    <s v="YS Chahal"/>
    <x v="29"/>
    <n v="1"/>
    <s v="Delhi Daredevils"/>
    <s v="Royal Challengers Bangalore"/>
    <s v="Royal Challengers Bangalore"/>
    <s v="field"/>
    <x v="3"/>
    <s v="wickets"/>
    <n v="8"/>
    <s v="N"/>
    <s v="NA"/>
    <s v="Aleem Dar"/>
    <s v="S Ravi"/>
  </r>
  <r>
    <n v="729283"/>
    <s v="Abu Dhabi"/>
    <d v="2014-04-18T00:00:00"/>
    <s v="GJ Maxwell"/>
    <x v="28"/>
    <n v="1"/>
    <s v="Chennai Super Kings"/>
    <s v="Kings XI Punjab"/>
    <s v="Chennai Super Kings"/>
    <s v="bat"/>
    <x v="5"/>
    <s v="wickets"/>
    <n v="6"/>
    <s v="N"/>
    <s v="NA"/>
    <s v="RK Illingworth"/>
    <s v="C Shamshuddin"/>
  </r>
  <r>
    <n v="729285"/>
    <s v="Abu Dhabi"/>
    <d v="2014-04-18T00:00:00"/>
    <s v="AM Rahane"/>
    <x v="28"/>
    <n v="1"/>
    <s v="Sunrisers Hyderabad"/>
    <s v="Rajasthan Royals"/>
    <s v="Rajasthan Royals"/>
    <s v="field"/>
    <x v="4"/>
    <s v="wickets"/>
    <n v="4"/>
    <s v="N"/>
    <s v="NA"/>
    <s v="BF Bowden"/>
    <s v="RK Illingworth"/>
  </r>
  <r>
    <n v="729287"/>
    <s v="Dubai"/>
    <d v="2014-04-19T00:00:00"/>
    <s v="PA Patel"/>
    <x v="30"/>
    <n v="1"/>
    <s v="Royal Challengers Bangalore"/>
    <s v="Mumbai Indians"/>
    <s v="Royal Challengers Bangalore"/>
    <s v="field"/>
    <x v="3"/>
    <s v="wickets"/>
    <n v="7"/>
    <s v="N"/>
    <s v="NA"/>
    <s v="Aleem Dar"/>
    <s v="AK Chaudhary"/>
  </r>
  <r>
    <n v="729289"/>
    <s v="Dubai"/>
    <d v="2014-04-19T00:00:00"/>
    <s v="JP Duminy"/>
    <x v="30"/>
    <n v="1"/>
    <s v="Kolkata Knight Riders"/>
    <s v="Delhi Daredevils"/>
    <s v="Kolkata Knight Riders"/>
    <s v="bat"/>
    <x v="2"/>
    <s v="wickets"/>
    <n v="4"/>
    <s v="N"/>
    <s v="NA"/>
    <s v="Aleem Dar"/>
    <s v="VA Kulkarni"/>
  </r>
  <r>
    <n v="729291"/>
    <s v="Sharjah"/>
    <d v="2014-04-20T00:00:00"/>
    <s v="GJ Maxwell"/>
    <x v="29"/>
    <n v="1"/>
    <s v="Rajasthan Royals"/>
    <s v="Kings XI Punjab"/>
    <s v="Kings XI Punjab"/>
    <s v="field"/>
    <x v="5"/>
    <s v="wickets"/>
    <n v="7"/>
    <s v="N"/>
    <s v="NA"/>
    <s v="BF Bowden"/>
    <s v="M Erasmus"/>
  </r>
  <r>
    <n v="729293"/>
    <s v="Abu Dhabi"/>
    <d v="2014-04-21T00:00:00"/>
    <s v="SK Raina"/>
    <x v="28"/>
    <n v="1"/>
    <s v="Chennai Super Kings"/>
    <s v="Delhi Daredevils"/>
    <s v="Chennai Super Kings"/>
    <s v="bat"/>
    <x v="1"/>
    <s v="runs"/>
    <n v="93"/>
    <s v="N"/>
    <s v="NA"/>
    <s v="RK Illingworth"/>
    <s v="C Shamshuddin"/>
  </r>
  <r>
    <n v="729295"/>
    <s v="Sharjah"/>
    <d v="2014-04-22T00:00:00"/>
    <s v="GJ Maxwell"/>
    <x v="29"/>
    <n v="1"/>
    <s v="Kings XI Punjab"/>
    <s v="Sunrisers Hyderabad"/>
    <s v="Sunrisers Hyderabad"/>
    <s v="field"/>
    <x v="5"/>
    <s v="runs"/>
    <n v="72"/>
    <s v="N"/>
    <s v="NA"/>
    <s v="M Erasmus"/>
    <s v="S Ravi"/>
  </r>
  <r>
    <n v="729297"/>
    <s v="Dubai"/>
    <d v="2014-04-23T00:00:00"/>
    <s v="RA Jadeja"/>
    <x v="30"/>
    <n v="1"/>
    <s v="Rajasthan Royals"/>
    <s v="Chennai Super Kings"/>
    <s v="Rajasthan Royals"/>
    <s v="field"/>
    <x v="1"/>
    <s v="runs"/>
    <n v="7"/>
    <s v="N"/>
    <s v="NA"/>
    <s v="HDPK Dharmasena"/>
    <s v="RK Illingworth"/>
  </r>
  <r>
    <n v="729299"/>
    <s v="Sharjah"/>
    <d v="2014-04-24T00:00:00"/>
    <s v="CA Lynn"/>
    <x v="29"/>
    <n v="1"/>
    <s v="Royal Challengers Bangalore"/>
    <s v="Kolkata Knight Riders"/>
    <s v="Royal Challengers Bangalore"/>
    <s v="field"/>
    <x v="0"/>
    <s v="runs"/>
    <n v="2"/>
    <s v="N"/>
    <s v="NA"/>
    <s v="Aleem Dar"/>
    <s v="VA Kulkarni"/>
  </r>
  <r>
    <n v="729301"/>
    <s v="Dubai"/>
    <d v="2014-04-25T00:00:00"/>
    <s v="AJ Finch"/>
    <x v="30"/>
    <n v="1"/>
    <s v="Sunrisers Hyderabad"/>
    <s v="Delhi Daredevils"/>
    <s v="Sunrisers Hyderabad"/>
    <s v="bat"/>
    <x v="11"/>
    <s v="runs"/>
    <n v="4"/>
    <s v="N"/>
    <s v="NA"/>
    <s v="M Erasmus"/>
    <s v="S Ravi"/>
  </r>
  <r>
    <n v="729303"/>
    <s v="Dubai"/>
    <d v="2014-04-25T00:00:00"/>
    <s v="MM Sharma"/>
    <x v="30"/>
    <n v="1"/>
    <s v="Chennai Super Kings"/>
    <s v="Mumbai Indians"/>
    <s v="Mumbai Indians"/>
    <s v="bat"/>
    <x v="1"/>
    <s v="wickets"/>
    <n v="7"/>
    <s v="N"/>
    <s v="NA"/>
    <s v="BF Bowden"/>
    <s v="M Erasmus"/>
  </r>
  <r>
    <n v="729305"/>
    <s v="Abu Dhabi"/>
    <d v="2014-04-26T00:00:00"/>
    <s v="PV Tambe"/>
    <x v="28"/>
    <n v="1"/>
    <s v="Rajasthan Royals"/>
    <s v="Royal Challengers Bangalore"/>
    <s v="Rajasthan Royals"/>
    <s v="field"/>
    <x v="4"/>
    <s v="wickets"/>
    <n v="6"/>
    <s v="N"/>
    <s v="NA"/>
    <s v="HDPK Dharmasena"/>
    <s v="C Shamshuddin"/>
  </r>
  <r>
    <n v="729307"/>
    <s v="Abu Dhabi"/>
    <d v="2014-04-26T00:00:00"/>
    <s v="Sandeep Sharma"/>
    <x v="28"/>
    <n v="1"/>
    <s v="Kolkata Knight Riders"/>
    <s v="Kings XI Punjab"/>
    <s v="Kolkata Knight Riders"/>
    <s v="field"/>
    <x v="5"/>
    <s v="runs"/>
    <n v="23"/>
    <s v="N"/>
    <s v="NA"/>
    <s v="HDPK Dharmasena"/>
    <s v="RK Illingworth"/>
  </r>
  <r>
    <n v="729309"/>
    <s v="Sharjah"/>
    <d v="2014-04-27T00:00:00"/>
    <s v="M Vijay"/>
    <x v="29"/>
    <n v="1"/>
    <s v="Delhi Daredevils"/>
    <s v="Mumbai Indians"/>
    <s v="Mumbai Indians"/>
    <s v="bat"/>
    <x v="2"/>
    <s v="wickets"/>
    <n v="6"/>
    <s v="N"/>
    <s v="NA"/>
    <s v="Aleem Dar"/>
    <s v="VA Kulkarni"/>
  </r>
  <r>
    <n v="729311"/>
    <s v="Sharjah"/>
    <d v="2014-04-27T00:00:00"/>
    <s v="DR Smith"/>
    <x v="29"/>
    <n v="1"/>
    <s v="Sunrisers Hyderabad"/>
    <s v="Chennai Super Kings"/>
    <s v="Sunrisers Hyderabad"/>
    <s v="bat"/>
    <x v="1"/>
    <s v="wickets"/>
    <n v="5"/>
    <s v="N"/>
    <s v="NA"/>
    <s v="AK Chaudhary"/>
    <s v="VA Kulkarni"/>
  </r>
  <r>
    <n v="729313"/>
    <s v="Dubai"/>
    <d v="2014-04-28T00:00:00"/>
    <s v="Sandeep Sharma"/>
    <x v="30"/>
    <n v="1"/>
    <s v="Kings XI Punjab"/>
    <s v="Royal Challengers Bangalore"/>
    <s v="Kings XI Punjab"/>
    <s v="field"/>
    <x v="5"/>
    <s v="wickets"/>
    <n v="5"/>
    <s v="N"/>
    <s v="NA"/>
    <s v="BF Bowden"/>
    <s v="S Ravi"/>
  </r>
  <r>
    <n v="729315"/>
    <s v="Abu Dhabi"/>
    <d v="2014-04-29T00:00:00"/>
    <s v="JP Faulkner"/>
    <x v="28"/>
    <n v="1"/>
    <s v="Kolkata Knight Riders"/>
    <s v="Rajasthan Royals"/>
    <s v="Rajasthan Royals"/>
    <s v="bat"/>
    <x v="4"/>
    <s v="tie"/>
    <s v="NA"/>
    <s v="Y"/>
    <s v="NA"/>
    <s v="Aleem Dar"/>
    <s v="AK Chaudhary"/>
  </r>
  <r>
    <n v="729317"/>
    <s v="Dubai"/>
    <d v="2014-04-30T00:00:00"/>
    <s v="B Kumar"/>
    <x v="30"/>
    <n v="1"/>
    <s v="Mumbai Indians"/>
    <s v="Sunrisers Hyderabad"/>
    <s v="Mumbai Indians"/>
    <s v="field"/>
    <x v="11"/>
    <s v="runs"/>
    <n v="15"/>
    <s v="N"/>
    <s v="NA"/>
    <s v="HDPK Dharmasena"/>
    <s v="M Erasmus"/>
  </r>
  <r>
    <n v="733971"/>
    <s v="Ranchi"/>
    <d v="2014-05-02T00:00:00"/>
    <s v="RA Jadeja"/>
    <x v="27"/>
    <n v="0"/>
    <s v="Chennai Super Kings"/>
    <s v="Kolkata Knight Riders"/>
    <s v="Chennai Super Kings"/>
    <s v="bat"/>
    <x v="1"/>
    <s v="runs"/>
    <n v="34"/>
    <s v="N"/>
    <s v="NA"/>
    <s v="AK Chaudhary"/>
    <s v="NJ Llong"/>
  </r>
  <r>
    <n v="733973"/>
    <s v="Mumbai"/>
    <d v="2014-05-03T00:00:00"/>
    <s v="CJ Anderson"/>
    <x v="3"/>
    <n v="0"/>
    <s v="Mumbai Indians"/>
    <s v="Kings XI Punjab"/>
    <s v="Kings XI Punjab"/>
    <s v="bat"/>
    <x v="7"/>
    <s v="wickets"/>
    <n v="5"/>
    <s v="N"/>
    <s v="NA"/>
    <s v="BNJ Oxenford"/>
    <s v="C Shamshuddin"/>
  </r>
  <r>
    <n v="733975"/>
    <s v="Delhi"/>
    <d v="2014-05-03T00:00:00"/>
    <s v="KK Nair"/>
    <x v="2"/>
    <n v="0"/>
    <s v="Delhi Daredevils"/>
    <s v="Rajasthan Royals"/>
    <s v="Rajasthan Royals"/>
    <s v="field"/>
    <x v="4"/>
    <s v="wickets"/>
    <n v="7"/>
    <s v="N"/>
    <s v="NA"/>
    <s v="SS Hazare"/>
    <s v="S Ravi"/>
  </r>
  <r>
    <n v="733977"/>
    <s v="Bengaluru"/>
    <d v="2014-05-04T00:00:00"/>
    <s v="AB de Villiers"/>
    <x v="0"/>
    <n v="0"/>
    <s v="Royal Challengers Bangalore"/>
    <s v="Sunrisers Hyderabad"/>
    <s v="Royal Challengers Bangalore"/>
    <s v="field"/>
    <x v="3"/>
    <s v="wickets"/>
    <n v="4"/>
    <s v="N"/>
    <s v="NA"/>
    <s v="HDPK Dharmasena"/>
    <s v="VA Kulkarni"/>
  </r>
  <r>
    <n v="733979"/>
    <s v="Ahmedabad"/>
    <d v="2014-05-05T00:00:00"/>
    <s v="PV Tambe"/>
    <x v="18"/>
    <n v="0"/>
    <s v="Rajasthan Royals"/>
    <s v="Kolkata Knight Riders"/>
    <s v="Kolkata Knight Riders"/>
    <s v="field"/>
    <x v="4"/>
    <s v="runs"/>
    <n v="10"/>
    <s v="N"/>
    <s v="NA"/>
    <s v="NJ Llong"/>
    <s v="CK Nandan"/>
  </r>
  <r>
    <n v="733981"/>
    <s v="Delhi"/>
    <d v="2014-05-05T00:00:00"/>
    <s v="DR Smith"/>
    <x v="2"/>
    <n v="0"/>
    <s v="Delhi Daredevils"/>
    <s v="Chennai Super Kings"/>
    <s v="Chennai Super Kings"/>
    <s v="field"/>
    <x v="1"/>
    <s v="wickets"/>
    <n v="8"/>
    <s v="N"/>
    <s v="NA"/>
    <s v="RM Deshpande"/>
    <s v="BNJ Oxenford"/>
  </r>
  <r>
    <n v="733983"/>
    <s v="Mumbai"/>
    <d v="2014-05-06T00:00:00"/>
    <s v="RG Sharma"/>
    <x v="3"/>
    <n v="0"/>
    <s v="Mumbai Indians"/>
    <s v="Royal Challengers Bangalore"/>
    <s v="Royal Challengers Bangalore"/>
    <s v="field"/>
    <x v="7"/>
    <s v="runs"/>
    <n v="19"/>
    <s v="N"/>
    <s v="NA"/>
    <s v="S Ravi"/>
    <s v="K Srinath"/>
  </r>
  <r>
    <n v="733985"/>
    <s v="Delhi"/>
    <d v="2014-05-07T00:00:00"/>
    <s v="G Gambhir"/>
    <x v="2"/>
    <n v="0"/>
    <s v="Delhi Daredevils"/>
    <s v="Kolkata Knight Riders"/>
    <s v="Delhi Daredevils"/>
    <s v="bat"/>
    <x v="0"/>
    <s v="wickets"/>
    <n v="8"/>
    <s v="N"/>
    <s v="NA"/>
    <s v="BNJ Oxenford"/>
    <s v="C Shamshuddin"/>
  </r>
  <r>
    <n v="733987"/>
    <s v="Cuttack"/>
    <d v="2014-05-07T00:00:00"/>
    <s v="GJ Maxwell"/>
    <x v="19"/>
    <n v="0"/>
    <s v="Kings XI Punjab"/>
    <s v="Chennai Super Kings"/>
    <s v="Chennai Super Kings"/>
    <s v="field"/>
    <x v="5"/>
    <s v="runs"/>
    <n v="44"/>
    <s v="N"/>
    <s v="NA"/>
    <s v="HDPK Dharmasena"/>
    <s v="PG Pathak"/>
  </r>
  <r>
    <n v="733989"/>
    <s v="Ahmedabad"/>
    <d v="2014-05-08T00:00:00"/>
    <s v="B Kumar"/>
    <x v="18"/>
    <n v="0"/>
    <s v="Rajasthan Royals"/>
    <s v="Sunrisers Hyderabad"/>
    <s v="Rajasthan Royals"/>
    <s v="field"/>
    <x v="11"/>
    <s v="runs"/>
    <n v="32"/>
    <s v="N"/>
    <s v="NA"/>
    <s v="AK Chaudhary"/>
    <s v="NJ Llong"/>
  </r>
  <r>
    <n v="733991"/>
    <s v="Bengaluru"/>
    <d v="2014-05-09T00:00:00"/>
    <s v="Sandeep Sharma"/>
    <x v="0"/>
    <n v="0"/>
    <s v="Royal Challengers Bangalore"/>
    <s v="Kings XI Punjab"/>
    <s v="Royal Challengers Bangalore"/>
    <s v="field"/>
    <x v="5"/>
    <s v="runs"/>
    <n v="32"/>
    <s v="N"/>
    <s v="NA"/>
    <s v="S Ravi"/>
    <s v="K Srinath"/>
  </r>
  <r>
    <n v="733993"/>
    <s v="Delhi"/>
    <d v="2014-05-10T00:00:00"/>
    <s v="DW Steyn"/>
    <x v="2"/>
    <n v="0"/>
    <s v="Delhi Daredevils"/>
    <s v="Sunrisers Hyderabad"/>
    <s v="Sunrisers Hyderabad"/>
    <s v="field"/>
    <x v="11"/>
    <s v="wickets"/>
    <n v="8"/>
    <s v="N"/>
    <s v="D/L"/>
    <s v="RM Deshpande"/>
    <s v="BNJ Oxenford"/>
  </r>
  <r>
    <n v="733995"/>
    <s v="Mumbai"/>
    <d v="2014-05-10T00:00:00"/>
    <s v="DR Smith"/>
    <x v="3"/>
    <n v="0"/>
    <s v="Mumbai Indians"/>
    <s v="Chennai Super Kings"/>
    <s v="Chennai Super Kings"/>
    <s v="field"/>
    <x v="1"/>
    <s v="wickets"/>
    <n v="4"/>
    <s v="N"/>
    <s v="NA"/>
    <s v="HDPK Dharmasena"/>
    <s v="VA Kulkarni"/>
  </r>
  <r>
    <n v="733997"/>
    <s v="Cuttack"/>
    <d v="2014-05-11T00:00:00"/>
    <s v="G Gambhir"/>
    <x v="19"/>
    <n v="0"/>
    <s v="Kings XI Punjab"/>
    <s v="Kolkata Knight Riders"/>
    <s v="Kolkata Knight Riders"/>
    <s v="field"/>
    <x v="0"/>
    <s v="wickets"/>
    <n v="9"/>
    <s v="N"/>
    <s v="NA"/>
    <s v="NJ Llong"/>
    <s v="CK Nandan"/>
  </r>
  <r>
    <n v="733999"/>
    <s v="Bengaluru"/>
    <d v="2014-05-11T00:00:00"/>
    <s v="JP Faulkner"/>
    <x v="0"/>
    <n v="0"/>
    <s v="Royal Challengers Bangalore"/>
    <s v="Rajasthan Royals"/>
    <s v="Royal Challengers Bangalore"/>
    <s v="bat"/>
    <x v="4"/>
    <s v="wickets"/>
    <n v="5"/>
    <s v="N"/>
    <s v="NA"/>
    <s v="S Ravi"/>
    <s v="RJ Tucker"/>
  </r>
  <r>
    <n v="734001"/>
    <s v="Hyderabad"/>
    <d v="2014-05-12T00:00:00"/>
    <s v="AT Rayudu"/>
    <x v="6"/>
    <n v="0"/>
    <s v="Sunrisers Hyderabad"/>
    <s v="Mumbai Indians"/>
    <s v="Sunrisers Hyderabad"/>
    <s v="bat"/>
    <x v="7"/>
    <s v="wickets"/>
    <n v="7"/>
    <s v="N"/>
    <s v="NA"/>
    <s v="HDPK Dharmasena"/>
    <s v="VA Kulkarni"/>
  </r>
  <r>
    <n v="734003"/>
    <s v="Ranchi"/>
    <d v="2014-05-13T00:00:00"/>
    <s v="RA Jadeja"/>
    <x v="27"/>
    <n v="0"/>
    <s v="Chennai Super Kings"/>
    <s v="Rajasthan Royals"/>
    <s v="Rajasthan Royals"/>
    <s v="bat"/>
    <x v="1"/>
    <s v="wickets"/>
    <n v="5"/>
    <s v="N"/>
    <s v="NA"/>
    <s v="BNJ Oxenford"/>
    <s v="C Shamshuddin"/>
  </r>
  <r>
    <n v="734005"/>
    <s v="Bengaluru"/>
    <d v="2014-05-13T00:00:00"/>
    <s v="Yuvraj Singh"/>
    <x v="0"/>
    <n v="0"/>
    <s v="Royal Challengers Bangalore"/>
    <s v="Delhi Daredevils"/>
    <s v="Delhi Daredevils"/>
    <s v="field"/>
    <x v="3"/>
    <s v="runs"/>
    <n v="16"/>
    <s v="N"/>
    <s v="NA"/>
    <s v="K Srinath"/>
    <s v="RJ Tucker"/>
  </r>
  <r>
    <n v="734007"/>
    <s v="Hyderabad"/>
    <d v="2014-05-14T00:00:00"/>
    <s v="WP Saha"/>
    <x v="6"/>
    <n v="0"/>
    <s v="Sunrisers Hyderabad"/>
    <s v="Kings XI Punjab"/>
    <s v="Kings XI Punjab"/>
    <s v="field"/>
    <x v="5"/>
    <s v="wickets"/>
    <n v="6"/>
    <s v="N"/>
    <s v="NA"/>
    <s v="VA Kulkarni"/>
    <s v="PG Pathak"/>
  </r>
  <r>
    <n v="734009"/>
    <s v="Cuttack"/>
    <d v="2014-05-14T00:00:00"/>
    <s v="RV Uthappa"/>
    <x v="19"/>
    <n v="0"/>
    <s v="Kolkata Knight Riders"/>
    <s v="Mumbai Indians"/>
    <s v="Kolkata Knight Riders"/>
    <s v="field"/>
    <x v="0"/>
    <s v="wickets"/>
    <n v="6"/>
    <s v="N"/>
    <s v="NA"/>
    <s v="AK Chaudhary"/>
    <s v="NJ Llong"/>
  </r>
  <r>
    <n v="734011"/>
    <s v="Ahmedabad"/>
    <d v="2014-05-15T00:00:00"/>
    <s v="AM Rahane"/>
    <x v="18"/>
    <n v="0"/>
    <s v="Rajasthan Royals"/>
    <s v="Delhi Daredevils"/>
    <s v="Delhi Daredevils"/>
    <s v="field"/>
    <x v="4"/>
    <s v="runs"/>
    <n v="62"/>
    <s v="N"/>
    <s v="NA"/>
    <s v="S Ravi"/>
    <s v="RJ Tucker"/>
  </r>
  <r>
    <n v="734013"/>
    <s v="Ranchi"/>
    <d v="2014-05-18T00:00:00"/>
    <s v="AB de Villiers"/>
    <x v="27"/>
    <n v="0"/>
    <s v="Chennai Super Kings"/>
    <s v="Royal Challengers Bangalore"/>
    <s v="Chennai Super Kings"/>
    <s v="bat"/>
    <x v="3"/>
    <s v="wickets"/>
    <n v="5"/>
    <s v="N"/>
    <s v="NA"/>
    <s v="BNJ Oxenford"/>
    <s v="C Shamshuddin"/>
  </r>
  <r>
    <n v="734015"/>
    <s v="Hyderabad"/>
    <d v="2014-05-18T00:00:00"/>
    <s v="UT Yadav"/>
    <x v="6"/>
    <n v="0"/>
    <s v="Sunrisers Hyderabad"/>
    <s v="Kolkata Knight Riders"/>
    <s v="Sunrisers Hyderabad"/>
    <s v="bat"/>
    <x v="0"/>
    <s v="wickets"/>
    <n v="7"/>
    <s v="N"/>
    <s v="NA"/>
    <s v="NJ Llong"/>
    <s v="CK Nandan"/>
  </r>
  <r>
    <n v="734017"/>
    <s v="Ahmedabad"/>
    <d v="2014-05-19T00:00:00"/>
    <s v="MEK Hussey"/>
    <x v="18"/>
    <n v="0"/>
    <s v="Rajasthan Royals"/>
    <s v="Mumbai Indians"/>
    <s v="Mumbai Indians"/>
    <s v="bat"/>
    <x v="7"/>
    <s v="runs"/>
    <n v="25"/>
    <s v="N"/>
    <s v="NA"/>
    <s v="S Ravi"/>
    <s v="RJ Tucker"/>
  </r>
  <r>
    <n v="734019"/>
    <s v="Delhi"/>
    <d v="2014-05-19T00:00:00"/>
    <s v="AR Patel"/>
    <x v="2"/>
    <n v="0"/>
    <s v="Delhi Daredevils"/>
    <s v="Kings XI Punjab"/>
    <s v="Kings XI Punjab"/>
    <s v="field"/>
    <x v="5"/>
    <s v="wickets"/>
    <n v="4"/>
    <s v="N"/>
    <s v="NA"/>
    <s v="HDPK Dharmasena"/>
    <s v="PG Pathak"/>
  </r>
  <r>
    <n v="734021"/>
    <s v="Hyderabad"/>
    <d v="2014-05-20T00:00:00"/>
    <s v="DA Warner"/>
    <x v="6"/>
    <n v="0"/>
    <s v="Sunrisers Hyderabad"/>
    <s v="Royal Challengers Bangalore"/>
    <s v="Royal Challengers Bangalore"/>
    <s v="bat"/>
    <x v="11"/>
    <s v="wickets"/>
    <n v="7"/>
    <s v="N"/>
    <s v="NA"/>
    <s v="AK Chaudhary"/>
    <s v="NJ Llong"/>
  </r>
  <r>
    <n v="734023"/>
    <s v="Kolkata"/>
    <d v="2014-05-20T00:00:00"/>
    <s v="RV Uthappa"/>
    <x v="4"/>
    <n v="0"/>
    <s v="Kolkata Knight Riders"/>
    <s v="Chennai Super Kings"/>
    <s v="Kolkata Knight Riders"/>
    <s v="field"/>
    <x v="0"/>
    <s v="wickets"/>
    <n v="8"/>
    <s v="N"/>
    <s v="NA"/>
    <s v="RM Deshpande"/>
    <s v="C Shamshuddin"/>
  </r>
  <r>
    <n v="734025"/>
    <s v="Chandigarh"/>
    <d v="2014-05-21T00:00:00"/>
    <s v="LMP Simmons"/>
    <x v="1"/>
    <n v="0"/>
    <s v="Kings XI Punjab"/>
    <s v="Mumbai Indians"/>
    <s v="Mumbai Indians"/>
    <s v="field"/>
    <x v="7"/>
    <s v="wickets"/>
    <n v="7"/>
    <s v="N"/>
    <s v="NA"/>
    <s v="HDPK Dharmasena"/>
    <s v="VA Kulkarni"/>
  </r>
  <r>
    <n v="734027"/>
    <s v="Kolkata"/>
    <d v="2014-05-22T00:00:00"/>
    <s v="RV Uthappa"/>
    <x v="4"/>
    <n v="0"/>
    <s v="Kolkata Knight Riders"/>
    <s v="Royal Challengers Bangalore"/>
    <s v="Royal Challengers Bangalore"/>
    <s v="field"/>
    <x v="0"/>
    <s v="runs"/>
    <n v="30"/>
    <s v="N"/>
    <s v="NA"/>
    <s v="AK Chaudhary"/>
    <s v="CK Nandan"/>
  </r>
  <r>
    <n v="734029"/>
    <s v="Ranchi"/>
    <d v="2014-05-22T00:00:00"/>
    <s v="DA Warner"/>
    <x v="27"/>
    <n v="0"/>
    <s v="Chennai Super Kings"/>
    <s v="Sunrisers Hyderabad"/>
    <s v="Sunrisers Hyderabad"/>
    <s v="field"/>
    <x v="11"/>
    <s v="wickets"/>
    <n v="6"/>
    <s v="N"/>
    <s v="NA"/>
    <s v="BNJ Oxenford"/>
    <s v="C Shamshuddin"/>
  </r>
  <r>
    <n v="734031"/>
    <s v="Mumbai"/>
    <d v="2014-05-23T00:00:00"/>
    <s v="MEK Hussey"/>
    <x v="3"/>
    <n v="0"/>
    <s v="Mumbai Indians"/>
    <s v="Delhi Daredevils"/>
    <s v="Delhi Daredevils"/>
    <s v="field"/>
    <x v="7"/>
    <s v="runs"/>
    <n v="15"/>
    <s v="N"/>
    <s v="NA"/>
    <s v="S Ravi"/>
    <s v="RJ Tucker"/>
  </r>
  <r>
    <n v="734033"/>
    <s v="Chandigarh"/>
    <d v="2014-05-23T00:00:00"/>
    <s v="SE Marsh"/>
    <x v="1"/>
    <n v="0"/>
    <s v="Kings XI Punjab"/>
    <s v="Rajasthan Royals"/>
    <s v="Rajasthan Royals"/>
    <s v="field"/>
    <x v="5"/>
    <s v="runs"/>
    <n v="16"/>
    <s v="N"/>
    <s v="NA"/>
    <s v="HDPK Dharmasena"/>
    <s v="PG Pathak"/>
  </r>
  <r>
    <n v="734035"/>
    <s v="Bengaluru"/>
    <d v="2014-05-24T00:00:00"/>
    <s v="MS Dhoni"/>
    <x v="0"/>
    <n v="0"/>
    <s v="Royal Challengers Bangalore"/>
    <s v="Chennai Super Kings"/>
    <s v="Chennai Super Kings"/>
    <s v="field"/>
    <x v="1"/>
    <s v="wickets"/>
    <n v="8"/>
    <s v="N"/>
    <s v="NA"/>
    <s v="AK Chaudhary"/>
    <s v="NJ Llong"/>
  </r>
  <r>
    <n v="734037"/>
    <s v="Kolkata"/>
    <d v="2014-05-24T00:00:00"/>
    <s v="YK Pathan"/>
    <x v="4"/>
    <n v="0"/>
    <s v="Kolkata Knight Riders"/>
    <s v="Sunrisers Hyderabad"/>
    <s v="Kolkata Knight Riders"/>
    <s v="field"/>
    <x v="0"/>
    <s v="wickets"/>
    <n v="4"/>
    <s v="N"/>
    <s v="NA"/>
    <s v="RM Deshpande"/>
    <s v="BNJ Oxenford"/>
  </r>
  <r>
    <n v="734039"/>
    <s v="Chandigarh"/>
    <d v="2014-05-25T00:00:00"/>
    <s v="M Vohra"/>
    <x v="1"/>
    <n v="0"/>
    <s v="Kings XI Punjab"/>
    <s v="Delhi Daredevils"/>
    <s v="Kings XI Punjab"/>
    <s v="field"/>
    <x v="5"/>
    <s v="wickets"/>
    <n v="7"/>
    <s v="N"/>
    <s v="NA"/>
    <s v="HDPK Dharmasena"/>
    <s v="VA Kulkarni"/>
  </r>
  <r>
    <n v="734041"/>
    <s v="Mumbai"/>
    <d v="2014-05-25T00:00:00"/>
    <s v="CJ Anderson"/>
    <x v="3"/>
    <n v="0"/>
    <s v="Mumbai Indians"/>
    <s v="Rajasthan Royals"/>
    <s v="Mumbai Indians"/>
    <s v="field"/>
    <x v="7"/>
    <s v="wickets"/>
    <n v="5"/>
    <s v="N"/>
    <s v="NA"/>
    <s v="K Srinath"/>
    <s v="RJ Tucker"/>
  </r>
  <r>
    <n v="734043"/>
    <s v="Kolkata"/>
    <d v="2014-05-27T00:00:00"/>
    <s v="UT Yadav"/>
    <x v="4"/>
    <n v="0"/>
    <s v="Kings XI Punjab"/>
    <s v="Kolkata Knight Riders"/>
    <s v="Kings XI Punjab"/>
    <s v="field"/>
    <x v="0"/>
    <s v="runs"/>
    <n v="28"/>
    <s v="N"/>
    <s v="NA"/>
    <s v="NJ Llong"/>
    <s v="S Ravi"/>
  </r>
  <r>
    <n v="734045"/>
    <s v="Mumbai"/>
    <d v="2014-05-28T00:00:00"/>
    <s v="SK Raina"/>
    <x v="17"/>
    <n v="0"/>
    <s v="Chennai Super Kings"/>
    <s v="Mumbai Indians"/>
    <s v="Chennai Super Kings"/>
    <s v="field"/>
    <x v="1"/>
    <s v="wickets"/>
    <n v="7"/>
    <s v="N"/>
    <s v="NA"/>
    <s v="VA Kulkarni"/>
    <s v="BNJ Oxenford"/>
  </r>
  <r>
    <n v="734047"/>
    <s v="Mumbai"/>
    <d v="2014-05-30T00:00:00"/>
    <s v="V Sehwag"/>
    <x v="3"/>
    <n v="0"/>
    <s v="Chennai Super Kings"/>
    <s v="Kings XI Punjab"/>
    <s v="Chennai Super Kings"/>
    <s v="field"/>
    <x v="5"/>
    <s v="runs"/>
    <n v="24"/>
    <s v="N"/>
    <s v="NA"/>
    <s v="HDPK Dharmasena"/>
    <s v="RJ Tucker"/>
  </r>
  <r>
    <n v="734049"/>
    <s v="Bengaluru"/>
    <d v="2014-06-01T00:00:00"/>
    <s v="MK Pandey"/>
    <x v="0"/>
    <n v="0"/>
    <s v="Kolkata Knight Riders"/>
    <s v="Kings XI Punjab"/>
    <s v="Kolkata Knight Riders"/>
    <s v="field"/>
    <x v="0"/>
    <s v="wickets"/>
    <n v="3"/>
    <s v="N"/>
    <s v="NA"/>
    <s v="HDPK Dharmasena"/>
    <s v="BNJ Oxenford"/>
  </r>
  <r>
    <n v="829705"/>
    <s v="Kolkata"/>
    <d v="2015-04-08T00:00:00"/>
    <s v="M Morkel"/>
    <x v="4"/>
    <n v="0"/>
    <s v="Kolkata Knight Riders"/>
    <s v="Mumbai Indians"/>
    <s v="Kolkata Knight Riders"/>
    <s v="field"/>
    <x v="0"/>
    <s v="wickets"/>
    <n v="7"/>
    <s v="N"/>
    <s v="NA"/>
    <s v="S Ravi"/>
    <s v="C Shamshuddin"/>
  </r>
  <r>
    <n v="829707"/>
    <s v="Chennai"/>
    <d v="2015-04-09T00:00:00"/>
    <s v="A Nehra"/>
    <x v="7"/>
    <n v="0"/>
    <s v="Chennai Super Kings"/>
    <s v="Delhi Daredevils"/>
    <s v="Delhi Daredevils"/>
    <s v="field"/>
    <x v="1"/>
    <s v="runs"/>
    <n v="1"/>
    <s v="N"/>
    <s v="NA"/>
    <s v="RK Illingworth"/>
    <s v="VA Kulkarni"/>
  </r>
  <r>
    <n v="829709"/>
    <s v="Pune"/>
    <d v="2015-04-10T00:00:00"/>
    <s v="JP Faulkner"/>
    <x v="31"/>
    <n v="0"/>
    <s v="Kings XI Punjab"/>
    <s v="Rajasthan Royals"/>
    <s v="Kings XI Punjab"/>
    <s v="field"/>
    <x v="4"/>
    <s v="runs"/>
    <n v="26"/>
    <s v="N"/>
    <s v="NA"/>
    <s v="SD Fry"/>
    <s v="CB Gaffaney"/>
  </r>
  <r>
    <n v="829711"/>
    <s v="Chennai"/>
    <d v="2015-04-11T00:00:00"/>
    <s v="BB McCullum"/>
    <x v="7"/>
    <n v="0"/>
    <s v="Chennai Super Kings"/>
    <s v="Sunrisers Hyderabad"/>
    <s v="Chennai Super Kings"/>
    <s v="bat"/>
    <x v="1"/>
    <s v="runs"/>
    <n v="45"/>
    <s v="N"/>
    <s v="NA"/>
    <s v="RK Illingworth"/>
    <s v="VA Kulkarni"/>
  </r>
  <r>
    <n v="829713"/>
    <s v="Kolkata"/>
    <d v="2015-04-11T00:00:00"/>
    <s v="CH Gayle"/>
    <x v="4"/>
    <n v="0"/>
    <s v="Kolkata Knight Riders"/>
    <s v="Royal Challengers Bangalore"/>
    <s v="Royal Challengers Bangalore"/>
    <s v="field"/>
    <x v="3"/>
    <s v="wickets"/>
    <n v="3"/>
    <s v="N"/>
    <s v="NA"/>
    <s v="S Ravi"/>
    <s v="C Shamshuddin"/>
  </r>
  <r>
    <n v="829715"/>
    <s v="Delhi"/>
    <d v="2015-04-12T00:00:00"/>
    <s v="DJ Hooda"/>
    <x v="2"/>
    <n v="0"/>
    <s v="Delhi Daredevils"/>
    <s v="Rajasthan Royals"/>
    <s v="Rajasthan Royals"/>
    <s v="field"/>
    <x v="4"/>
    <s v="wickets"/>
    <n v="3"/>
    <s v="N"/>
    <s v="NA"/>
    <s v="SD Fry"/>
    <s v="CB Gaffaney"/>
  </r>
  <r>
    <n v="829717"/>
    <s v="Mumbai"/>
    <d v="2015-04-12T00:00:00"/>
    <s v="GJ Bailey"/>
    <x v="3"/>
    <n v="0"/>
    <s v="Mumbai Indians"/>
    <s v="Kings XI Punjab"/>
    <s v="Mumbai Indians"/>
    <s v="field"/>
    <x v="5"/>
    <s v="runs"/>
    <n v="18"/>
    <s v="N"/>
    <s v="NA"/>
    <s v="AK Chaudhary"/>
    <s v="K Srinivasan"/>
  </r>
  <r>
    <n v="829719"/>
    <s v="Bengaluru"/>
    <d v="2015-04-13T00:00:00"/>
    <s v="DA Warner"/>
    <x v="0"/>
    <n v="0"/>
    <s v="Royal Challengers Bangalore"/>
    <s v="Sunrisers Hyderabad"/>
    <s v="Sunrisers Hyderabad"/>
    <s v="field"/>
    <x v="11"/>
    <s v="wickets"/>
    <n v="8"/>
    <s v="N"/>
    <s v="NA"/>
    <s v="RM Deshpande"/>
    <s v="RK Illingworth"/>
  </r>
  <r>
    <n v="829721"/>
    <s v="Ahmedabad"/>
    <d v="2015-04-14T00:00:00"/>
    <s v="SPD Smith"/>
    <x v="18"/>
    <n v="0"/>
    <s v="Rajasthan Royals"/>
    <s v="Mumbai Indians"/>
    <s v="Mumbai Indians"/>
    <s v="bat"/>
    <x v="4"/>
    <s v="wickets"/>
    <n v="7"/>
    <s v="N"/>
    <s v="NA"/>
    <s v="AK Chaudhary"/>
    <s v="SD Fry"/>
  </r>
  <r>
    <n v="829723"/>
    <s v="Kolkata"/>
    <d v="2015-04-30T00:00:00"/>
    <s v="AD Russell"/>
    <x v="4"/>
    <n v="0"/>
    <s v="Kolkata Knight Riders"/>
    <s v="Chennai Super Kings"/>
    <s v="Kolkata Knight Riders"/>
    <s v="field"/>
    <x v="0"/>
    <s v="wickets"/>
    <n v="7"/>
    <s v="N"/>
    <s v="NA"/>
    <s v="AK Chaudhary"/>
    <s v="M Erasmus"/>
  </r>
  <r>
    <n v="829725"/>
    <s v="Pune"/>
    <d v="2015-04-15T00:00:00"/>
    <s v="MA Agarwal"/>
    <x v="31"/>
    <n v="0"/>
    <s v="Kings XI Punjab"/>
    <s v="Delhi Daredevils"/>
    <s v="Kings XI Punjab"/>
    <s v="bat"/>
    <x v="2"/>
    <s v="wickets"/>
    <n v="5"/>
    <s v="N"/>
    <s v="NA"/>
    <s v="CB Gaffaney"/>
    <s v="K Srinath"/>
  </r>
  <r>
    <n v="829727"/>
    <s v="Visakhapatnam"/>
    <d v="2015-04-16T00:00:00"/>
    <s v="AM Rahane"/>
    <x v="24"/>
    <n v="0"/>
    <s v="Sunrisers Hyderabad"/>
    <s v="Rajasthan Royals"/>
    <s v="Rajasthan Royals"/>
    <s v="field"/>
    <x v="4"/>
    <s v="wickets"/>
    <n v="6"/>
    <s v="N"/>
    <s v="NA"/>
    <s v="PG Pathak"/>
    <s v="S Ravi"/>
  </r>
  <r>
    <n v="829729"/>
    <s v="Mumbai"/>
    <d v="2015-04-17T00:00:00"/>
    <s v="A Nehra"/>
    <x v="3"/>
    <n v="0"/>
    <s v="Mumbai Indians"/>
    <s v="Chennai Super Kings"/>
    <s v="Mumbai Indians"/>
    <s v="bat"/>
    <x v="1"/>
    <s v="wickets"/>
    <n v="6"/>
    <s v="N"/>
    <s v="NA"/>
    <s v="AK Chaudhary"/>
    <s v="M Erasmus"/>
  </r>
  <r>
    <n v="829731"/>
    <s v="Visakhapatnam"/>
    <d v="2015-04-18T00:00:00"/>
    <s v="JP Duminy"/>
    <x v="24"/>
    <n v="0"/>
    <s v="Sunrisers Hyderabad"/>
    <s v="Delhi Daredevils"/>
    <s v="Delhi Daredevils"/>
    <s v="bat"/>
    <x v="2"/>
    <s v="runs"/>
    <n v="4"/>
    <s v="N"/>
    <s v="NA"/>
    <s v="PG Pathak"/>
    <s v="S Ravi"/>
  </r>
  <r>
    <n v="829733"/>
    <s v="Pune"/>
    <d v="2015-04-18T00:00:00"/>
    <s v="AD Russell"/>
    <x v="31"/>
    <n v="0"/>
    <s v="Kings XI Punjab"/>
    <s v="Kolkata Knight Riders"/>
    <s v="Kolkata Knight Riders"/>
    <s v="field"/>
    <x v="0"/>
    <s v="wickets"/>
    <n v="4"/>
    <s v="N"/>
    <s v="NA"/>
    <s v="SD Fry"/>
    <s v="CK Nandan"/>
  </r>
  <r>
    <n v="829735"/>
    <s v="Ahmedabad"/>
    <d v="2015-04-19T00:00:00"/>
    <s v="AM Rahane"/>
    <x v="18"/>
    <n v="0"/>
    <s v="Rajasthan Royals"/>
    <s v="Chennai Super Kings"/>
    <s v="Chennai Super Kings"/>
    <s v="bat"/>
    <x v="4"/>
    <s v="wickets"/>
    <n v="8"/>
    <s v="N"/>
    <s v="NA"/>
    <s v="AK Chaudhary"/>
    <s v="M Erasmus"/>
  </r>
  <r>
    <n v="829737"/>
    <s v="Bengaluru"/>
    <d v="2015-04-19T00:00:00"/>
    <s v="Harbhajan Singh"/>
    <x v="0"/>
    <n v="0"/>
    <s v="Royal Challengers Bangalore"/>
    <s v="Mumbai Indians"/>
    <s v="Royal Challengers Bangalore"/>
    <s v="field"/>
    <x v="7"/>
    <s v="runs"/>
    <n v="18"/>
    <s v="N"/>
    <s v="NA"/>
    <s v="RK Illingworth"/>
    <s v="VA Kulkarni"/>
  </r>
  <r>
    <n v="829739"/>
    <s v="Delhi"/>
    <d v="2015-04-20T00:00:00"/>
    <s v="UT Yadav"/>
    <x v="2"/>
    <n v="0"/>
    <s v="Delhi Daredevils"/>
    <s v="Kolkata Knight Riders"/>
    <s v="Kolkata Knight Riders"/>
    <s v="field"/>
    <x v="0"/>
    <s v="wickets"/>
    <n v="6"/>
    <s v="N"/>
    <s v="NA"/>
    <s v="SD Fry"/>
    <s v="CB Gaffaney"/>
  </r>
  <r>
    <n v="829741"/>
    <s v="Ahmedabad"/>
    <d v="2015-04-21T00:00:00"/>
    <s v="SE Marsh"/>
    <x v="18"/>
    <n v="0"/>
    <s v="Rajasthan Royals"/>
    <s v="Kings XI Punjab"/>
    <s v="Kings XI Punjab"/>
    <s v="field"/>
    <x v="5"/>
    <s v="tie"/>
    <s v="NA"/>
    <s v="Y"/>
    <s v="NA"/>
    <s v="M Erasmus"/>
    <s v="S Ravi"/>
  </r>
  <r>
    <n v="829743"/>
    <s v="Visakhapatnam"/>
    <d v="2015-04-22T00:00:00"/>
    <s v="DA Warner"/>
    <x v="24"/>
    <n v="0"/>
    <s v="Sunrisers Hyderabad"/>
    <s v="Kolkata Knight Riders"/>
    <s v="Kolkata Knight Riders"/>
    <s v="field"/>
    <x v="11"/>
    <s v="runs"/>
    <n v="16"/>
    <s v="N"/>
    <s v="D/L"/>
    <s v="RK Illingworth"/>
    <s v="VA Kulkarni"/>
  </r>
  <r>
    <n v="829745"/>
    <s v="Bengaluru"/>
    <d v="2015-04-22T00:00:00"/>
    <s v="SK Raina"/>
    <x v="0"/>
    <n v="0"/>
    <s v="Royal Challengers Bangalore"/>
    <s v="Chennai Super Kings"/>
    <s v="Royal Challengers Bangalore"/>
    <s v="field"/>
    <x v="1"/>
    <s v="runs"/>
    <n v="27"/>
    <s v="N"/>
    <s v="NA"/>
    <s v="JD Cloete"/>
    <s v="C Shamshuddin"/>
  </r>
  <r>
    <n v="829747"/>
    <s v="Delhi"/>
    <d v="2015-04-23T00:00:00"/>
    <s v="SS Iyer"/>
    <x v="2"/>
    <n v="0"/>
    <s v="Delhi Daredevils"/>
    <s v="Mumbai Indians"/>
    <s v="Mumbai Indians"/>
    <s v="field"/>
    <x v="2"/>
    <s v="runs"/>
    <n v="37"/>
    <s v="N"/>
    <s v="NA"/>
    <s v="SD Fry"/>
    <s v="CK Nandan"/>
  </r>
  <r>
    <n v="829749"/>
    <s v="Ahmedabad"/>
    <d v="2015-04-24T00:00:00"/>
    <s v="MA Starc"/>
    <x v="18"/>
    <n v="0"/>
    <s v="Rajasthan Royals"/>
    <s v="Royal Challengers Bangalore"/>
    <s v="Royal Challengers Bangalore"/>
    <s v="field"/>
    <x v="3"/>
    <s v="wickets"/>
    <n v="9"/>
    <s v="N"/>
    <s v="NA"/>
    <s v="M Erasmus"/>
    <s v="S Ravi"/>
  </r>
  <r>
    <n v="829751"/>
    <s v="Mumbai"/>
    <d v="2015-04-25T00:00:00"/>
    <s v="SL Malinga"/>
    <x v="3"/>
    <n v="0"/>
    <s v="Mumbai Indians"/>
    <s v="Sunrisers Hyderabad"/>
    <s v="Mumbai Indians"/>
    <s v="bat"/>
    <x v="7"/>
    <s v="runs"/>
    <n v="20"/>
    <s v="N"/>
    <s v="NA"/>
    <s v="HDPK Dharmasena"/>
    <s v="CB Gaffaney"/>
  </r>
  <r>
    <n v="829753"/>
    <s v="Chennai"/>
    <d v="2015-04-25T00:00:00"/>
    <s v="BB McCullum"/>
    <x v="7"/>
    <n v="0"/>
    <s v="Chennai Super Kings"/>
    <s v="Kings XI Punjab"/>
    <s v="Chennai Super Kings"/>
    <s v="bat"/>
    <x v="1"/>
    <s v="runs"/>
    <n v="97"/>
    <s v="N"/>
    <s v="NA"/>
    <s v="JD Cloete"/>
    <s v="C Shamshuddin"/>
  </r>
  <r>
    <n v="829757"/>
    <s v="Delhi"/>
    <d v="2015-04-26T00:00:00"/>
    <s v="VR Aaron"/>
    <x v="2"/>
    <n v="0"/>
    <s v="Delhi Daredevils"/>
    <s v="Royal Challengers Bangalore"/>
    <s v="Royal Challengers Bangalore"/>
    <s v="field"/>
    <x v="3"/>
    <s v="wickets"/>
    <n v="10"/>
    <s v="N"/>
    <s v="NA"/>
    <s v="M Erasmus"/>
    <s v="S Ravi"/>
  </r>
  <r>
    <n v="829759"/>
    <s v="Chandigarh"/>
    <d v="2015-04-27T00:00:00"/>
    <s v="TA Boult"/>
    <x v="1"/>
    <n v="0"/>
    <s v="Kings XI Punjab"/>
    <s v="Sunrisers Hyderabad"/>
    <s v="Kings XI Punjab"/>
    <s v="field"/>
    <x v="11"/>
    <s v="runs"/>
    <n v="20"/>
    <s v="N"/>
    <s v="NA"/>
    <s v="HDPK Dharmasena"/>
    <s v="CB Gaffaney"/>
  </r>
  <r>
    <n v="829761"/>
    <s v="Kolkata"/>
    <d v="2015-05-07T00:00:00"/>
    <s v="PP Chawla"/>
    <x v="4"/>
    <n v="0"/>
    <s v="Kolkata Knight Riders"/>
    <s v="Delhi Daredevils"/>
    <s v="Kolkata Knight Riders"/>
    <s v="bat"/>
    <x v="0"/>
    <s v="runs"/>
    <n v="13"/>
    <s v="N"/>
    <s v="NA"/>
    <s v="AK Chaudhary"/>
    <s v="M Erasmus"/>
  </r>
  <r>
    <n v="829763"/>
    <s v="Bengaluru"/>
    <d v="2015-04-29T00:00:00"/>
    <s v="NA"/>
    <x v="0"/>
    <n v="0"/>
    <s v="Royal Challengers Bangalore"/>
    <s v="Rajasthan Royals"/>
    <s v="Rajasthan Royals"/>
    <s v="field"/>
    <x v="10"/>
    <s v="NA"/>
    <s v="NA"/>
    <s v="NA"/>
    <s v="NA"/>
    <s v="JD Cloete"/>
    <s v="PG Pathak"/>
  </r>
  <r>
    <n v="829765"/>
    <s v="Chennai"/>
    <d v="2015-04-28T00:00:00"/>
    <s v="DJ Bravo"/>
    <x v="7"/>
    <n v="0"/>
    <s v="Chennai Super Kings"/>
    <s v="Kolkata Knight Riders"/>
    <s v="Kolkata Knight Riders"/>
    <s v="field"/>
    <x v="1"/>
    <s v="runs"/>
    <n v="2"/>
    <s v="N"/>
    <s v="NA"/>
    <s v="RM Deshpande"/>
    <s v="VA Kulkarni"/>
  </r>
  <r>
    <n v="829767"/>
    <s v="Delhi"/>
    <d v="2015-05-01T00:00:00"/>
    <s v="NM Coulter-Nile"/>
    <x v="2"/>
    <n v="0"/>
    <s v="Delhi Daredevils"/>
    <s v="Kings XI Punjab"/>
    <s v="Delhi Daredevils"/>
    <s v="field"/>
    <x v="2"/>
    <s v="wickets"/>
    <n v="9"/>
    <s v="N"/>
    <s v="NA"/>
    <s v="RK Illingworth"/>
    <s v="S Ravi"/>
  </r>
  <r>
    <n v="829769"/>
    <s v="Mumbai"/>
    <d v="2015-05-01T00:00:00"/>
    <s v="AT Rayudu"/>
    <x v="3"/>
    <n v="0"/>
    <s v="Mumbai Indians"/>
    <s v="Rajasthan Royals"/>
    <s v="Rajasthan Royals"/>
    <s v="field"/>
    <x v="7"/>
    <s v="runs"/>
    <n v="8"/>
    <s v="N"/>
    <s v="NA"/>
    <s v="HDPK Dharmasena"/>
    <s v="CK Nandan"/>
  </r>
  <r>
    <n v="829771"/>
    <s v="Bengaluru"/>
    <d v="2015-05-02T00:00:00"/>
    <s v="Mandeep Singh"/>
    <x v="0"/>
    <n v="0"/>
    <s v="Royal Challengers Bangalore"/>
    <s v="Kolkata Knight Riders"/>
    <s v="Royal Challengers Bangalore"/>
    <s v="field"/>
    <x v="3"/>
    <s v="wickets"/>
    <n v="7"/>
    <s v="N"/>
    <s v="NA"/>
    <s v="JD Cloete"/>
    <s v="PG Pathak"/>
  </r>
  <r>
    <n v="829773"/>
    <s v="Hyderabad"/>
    <d v="2015-05-02T00:00:00"/>
    <s v="DA Warner"/>
    <x v="6"/>
    <n v="0"/>
    <s v="Sunrisers Hyderabad"/>
    <s v="Chennai Super Kings"/>
    <s v="Chennai Super Kings"/>
    <s v="field"/>
    <x v="11"/>
    <s v="runs"/>
    <n v="22"/>
    <s v="N"/>
    <s v="NA"/>
    <s v="AK Chaudhary"/>
    <s v="K Srinivasan"/>
  </r>
  <r>
    <n v="829775"/>
    <s v="Chandigarh"/>
    <d v="2015-05-03T00:00:00"/>
    <s v="LMP Simmons"/>
    <x v="1"/>
    <n v="0"/>
    <s v="Kings XI Punjab"/>
    <s v="Mumbai Indians"/>
    <s v="Mumbai Indians"/>
    <s v="bat"/>
    <x v="7"/>
    <s v="runs"/>
    <n v="23"/>
    <s v="N"/>
    <s v="NA"/>
    <s v="RK Illingworth"/>
    <s v="VA Kulkarni"/>
  </r>
  <r>
    <n v="829777"/>
    <s v="Mumbai"/>
    <d v="2015-05-03T00:00:00"/>
    <s v="AM Rahane"/>
    <x v="17"/>
    <n v="0"/>
    <s v="Rajasthan Royals"/>
    <s v="Delhi Daredevils"/>
    <s v="Delhi Daredevils"/>
    <s v="field"/>
    <x v="4"/>
    <s v="runs"/>
    <n v="14"/>
    <s v="N"/>
    <s v="NA"/>
    <s v="HDPK Dharmasena"/>
    <s v="CB Gaffaney"/>
  </r>
  <r>
    <n v="829779"/>
    <s v="Chennai"/>
    <d v="2015-05-04T00:00:00"/>
    <s v="SK Raina"/>
    <x v="7"/>
    <n v="0"/>
    <s v="Chennai Super Kings"/>
    <s v="Royal Challengers Bangalore"/>
    <s v="Chennai Super Kings"/>
    <s v="bat"/>
    <x v="1"/>
    <s v="runs"/>
    <n v="24"/>
    <s v="N"/>
    <s v="NA"/>
    <s v="C Shamshuddin"/>
    <s v="K Srinath"/>
  </r>
  <r>
    <n v="829781"/>
    <s v="Kolkata"/>
    <d v="2015-05-04T00:00:00"/>
    <s v="UT Yadav"/>
    <x v="4"/>
    <n v="0"/>
    <s v="Kolkata Knight Riders"/>
    <s v="Sunrisers Hyderabad"/>
    <s v="Sunrisers Hyderabad"/>
    <s v="field"/>
    <x v="0"/>
    <s v="runs"/>
    <n v="35"/>
    <s v="N"/>
    <s v="NA"/>
    <s v="AK Chaudhary"/>
    <s v="M Erasmus"/>
  </r>
  <r>
    <n v="829783"/>
    <s v="Mumbai"/>
    <d v="2015-05-05T00:00:00"/>
    <s v="Harbhajan Singh"/>
    <x v="3"/>
    <n v="0"/>
    <s v="Mumbai Indians"/>
    <s v="Delhi Daredevils"/>
    <s v="Delhi Daredevils"/>
    <s v="bat"/>
    <x v="7"/>
    <s v="wickets"/>
    <n v="5"/>
    <s v="N"/>
    <s v="NA"/>
    <s v="HDPK Dharmasena"/>
    <s v="CB Gaffaney"/>
  </r>
  <r>
    <n v="829785"/>
    <s v="Bengaluru"/>
    <d v="2015-05-06T00:00:00"/>
    <s v="CH Gayle"/>
    <x v="0"/>
    <n v="0"/>
    <s v="Royal Challengers Bangalore"/>
    <s v="Kings XI Punjab"/>
    <s v="Kings XI Punjab"/>
    <s v="field"/>
    <x v="3"/>
    <s v="runs"/>
    <n v="138"/>
    <s v="N"/>
    <s v="NA"/>
    <s v="RK Illingworth"/>
    <s v="VA Kulkarni"/>
  </r>
  <r>
    <n v="829787"/>
    <s v="Mumbai"/>
    <d v="2015-05-07T00:00:00"/>
    <s v="EJG Morgan"/>
    <x v="17"/>
    <n v="0"/>
    <s v="Rajasthan Royals"/>
    <s v="Sunrisers Hyderabad"/>
    <s v="Rajasthan Royals"/>
    <s v="field"/>
    <x v="11"/>
    <s v="runs"/>
    <n v="7"/>
    <s v="N"/>
    <s v="NA"/>
    <s v="JD Cloete"/>
    <s v="C Shamshuddin"/>
  </r>
  <r>
    <n v="829789"/>
    <s v="Chennai"/>
    <d v="2015-05-08T00:00:00"/>
    <s v="HH Pandya"/>
    <x v="7"/>
    <n v="0"/>
    <s v="Chennai Super Kings"/>
    <s v="Mumbai Indians"/>
    <s v="Chennai Super Kings"/>
    <s v="bat"/>
    <x v="7"/>
    <s v="wickets"/>
    <n v="6"/>
    <s v="N"/>
    <s v="NA"/>
    <s v="CB Gaffaney"/>
    <s v="CK Nandan"/>
  </r>
  <r>
    <n v="829791"/>
    <s v="Kolkata"/>
    <d v="2015-05-09T00:00:00"/>
    <s v="AD Russell"/>
    <x v="4"/>
    <n v="0"/>
    <s v="Kolkata Knight Riders"/>
    <s v="Kings XI Punjab"/>
    <s v="Kings XI Punjab"/>
    <s v="bat"/>
    <x v="0"/>
    <s v="wickets"/>
    <n v="1"/>
    <s v="N"/>
    <s v="NA"/>
    <s v="AK Chaudhary"/>
    <s v="HDPK Dharmasena"/>
  </r>
  <r>
    <n v="829793"/>
    <s v="Raipur"/>
    <d v="2015-05-09T00:00:00"/>
    <s v="MC Henriques"/>
    <x v="26"/>
    <n v="0"/>
    <s v="Delhi Daredevils"/>
    <s v="Sunrisers Hyderabad"/>
    <s v="Sunrisers Hyderabad"/>
    <s v="bat"/>
    <x v="11"/>
    <s v="runs"/>
    <n v="6"/>
    <s v="N"/>
    <s v="NA"/>
    <s v="VA Kulkarni"/>
    <s v="S Ravi"/>
  </r>
  <r>
    <n v="829795"/>
    <s v="Mumbai"/>
    <d v="2015-05-10T00:00:00"/>
    <s v="AB de Villiers"/>
    <x v="3"/>
    <n v="0"/>
    <s v="Mumbai Indians"/>
    <s v="Royal Challengers Bangalore"/>
    <s v="Royal Challengers Bangalore"/>
    <s v="bat"/>
    <x v="3"/>
    <s v="runs"/>
    <n v="39"/>
    <s v="N"/>
    <s v="NA"/>
    <s v="JD Cloete"/>
    <s v="C Shamshuddin"/>
  </r>
  <r>
    <n v="829797"/>
    <s v="Chennai"/>
    <d v="2015-05-10T00:00:00"/>
    <s v="RA Jadeja"/>
    <x v="7"/>
    <n v="0"/>
    <s v="Chennai Super Kings"/>
    <s v="Rajasthan Royals"/>
    <s v="Chennai Super Kings"/>
    <s v="bat"/>
    <x v="1"/>
    <s v="runs"/>
    <n v="12"/>
    <s v="N"/>
    <s v="NA"/>
    <s v="M Erasmus"/>
    <s v="CK Nandan"/>
  </r>
  <r>
    <n v="829799"/>
    <s v="Hyderabad"/>
    <d v="2015-05-11T00:00:00"/>
    <s v="DA Warner"/>
    <x v="6"/>
    <n v="0"/>
    <s v="Sunrisers Hyderabad"/>
    <s v="Kings XI Punjab"/>
    <s v="Sunrisers Hyderabad"/>
    <s v="bat"/>
    <x v="11"/>
    <s v="runs"/>
    <n v="5"/>
    <s v="N"/>
    <s v="NA"/>
    <s v="AK Chaudhary"/>
    <s v="HDPK Dharmasena"/>
  </r>
  <r>
    <n v="829801"/>
    <s v="Raipur"/>
    <d v="2015-05-12T00:00:00"/>
    <s v="Z Khan"/>
    <x v="26"/>
    <n v="0"/>
    <s v="Delhi Daredevils"/>
    <s v="Chennai Super Kings"/>
    <s v="Chennai Super Kings"/>
    <s v="bat"/>
    <x v="2"/>
    <s v="wickets"/>
    <n v="6"/>
    <s v="N"/>
    <s v="NA"/>
    <s v="RK Illingworth"/>
    <s v="VA Kulkarni"/>
  </r>
  <r>
    <n v="829803"/>
    <s v="Chandigarh"/>
    <d v="2015-05-13T00:00:00"/>
    <s v="AR Patel"/>
    <x v="1"/>
    <n v="0"/>
    <s v="Kings XI Punjab"/>
    <s v="Royal Challengers Bangalore"/>
    <s v="Royal Challengers Bangalore"/>
    <s v="field"/>
    <x v="5"/>
    <s v="runs"/>
    <n v="22"/>
    <s v="N"/>
    <s v="NA"/>
    <s v="JD Cloete"/>
    <s v="C Shamshuddin"/>
  </r>
  <r>
    <n v="829805"/>
    <s v="Mumbai"/>
    <d v="2015-05-14T00:00:00"/>
    <s v="HH Pandya"/>
    <x v="3"/>
    <n v="0"/>
    <s v="Mumbai Indians"/>
    <s v="Kolkata Knight Riders"/>
    <s v="Kolkata Knight Riders"/>
    <s v="field"/>
    <x v="7"/>
    <s v="runs"/>
    <n v="5"/>
    <s v="N"/>
    <s v="NA"/>
    <s v="RK Illingworth"/>
    <s v="VA Kulkarni"/>
  </r>
  <r>
    <n v="829807"/>
    <s v="Hyderabad"/>
    <d v="2015-05-15T00:00:00"/>
    <s v="V Kohli"/>
    <x v="6"/>
    <n v="0"/>
    <s v="Sunrisers Hyderabad"/>
    <s v="Royal Challengers Bangalore"/>
    <s v="Sunrisers Hyderabad"/>
    <s v="bat"/>
    <x v="3"/>
    <s v="wickets"/>
    <n v="6"/>
    <s v="N"/>
    <s v="D/L"/>
    <s v="AK Chaudhary"/>
    <s v="HDPK Dharmasena"/>
  </r>
  <r>
    <n v="829809"/>
    <s v="Chandigarh"/>
    <d v="2015-05-16T00:00:00"/>
    <s v="P Negi"/>
    <x v="1"/>
    <n v="0"/>
    <s v="Kings XI Punjab"/>
    <s v="Chennai Super Kings"/>
    <s v="Kings XI Punjab"/>
    <s v="bat"/>
    <x v="1"/>
    <s v="wickets"/>
    <n v="7"/>
    <s v="N"/>
    <s v="NA"/>
    <s v="CK Nandan"/>
    <s v="C Shamshuddin"/>
  </r>
  <r>
    <n v="829811"/>
    <s v="Mumbai"/>
    <d v="2015-05-16T00:00:00"/>
    <s v="SR Watson"/>
    <x v="17"/>
    <n v="0"/>
    <s v="Rajasthan Royals"/>
    <s v="Kolkata Knight Riders"/>
    <s v="Rajasthan Royals"/>
    <s v="bat"/>
    <x v="4"/>
    <s v="runs"/>
    <n v="9"/>
    <s v="N"/>
    <s v="NA"/>
    <s v="RM Deshpande"/>
    <s v="RK Illingworth"/>
  </r>
  <r>
    <n v="829813"/>
    <s v="Bengaluru"/>
    <d v="2015-05-17T00:00:00"/>
    <s v="NA"/>
    <x v="0"/>
    <n v="0"/>
    <s v="Royal Challengers Bangalore"/>
    <s v="Delhi Daredevils"/>
    <s v="Royal Challengers Bangalore"/>
    <s v="field"/>
    <x v="10"/>
    <s v="NA"/>
    <s v="NA"/>
    <s v="NA"/>
    <s v="NA"/>
    <s v="HDPK Dharmasena"/>
    <s v="K Srinivasan"/>
  </r>
  <r>
    <n v="829815"/>
    <s v="Hyderabad"/>
    <d v="2015-05-17T00:00:00"/>
    <s v="MJ McClenaghan"/>
    <x v="6"/>
    <n v="0"/>
    <s v="Sunrisers Hyderabad"/>
    <s v="Mumbai Indians"/>
    <s v="Sunrisers Hyderabad"/>
    <s v="bat"/>
    <x v="7"/>
    <s v="wickets"/>
    <n v="9"/>
    <s v="N"/>
    <s v="NA"/>
    <s v="CB Gaffaney"/>
    <s v="K Srinath"/>
  </r>
  <r>
    <n v="829817"/>
    <s v="Mumbai"/>
    <d v="2015-05-19T00:00:00"/>
    <s v="KA Pollard"/>
    <x v="3"/>
    <n v="0"/>
    <s v="Chennai Super Kings"/>
    <s v="Mumbai Indians"/>
    <s v="Mumbai Indians"/>
    <s v="bat"/>
    <x v="7"/>
    <s v="runs"/>
    <n v="25"/>
    <s v="N"/>
    <s v="NA"/>
    <s v="HDPK Dharmasena"/>
    <s v="RK Illingworth"/>
  </r>
  <r>
    <n v="829819"/>
    <s v="Pune"/>
    <d v="2015-05-20T00:00:00"/>
    <s v="AB de Villiers"/>
    <x v="31"/>
    <n v="0"/>
    <s v="Royal Challengers Bangalore"/>
    <s v="Rajasthan Royals"/>
    <s v="Royal Challengers Bangalore"/>
    <s v="bat"/>
    <x v="3"/>
    <s v="runs"/>
    <n v="71"/>
    <s v="N"/>
    <s v="NA"/>
    <s v="AK Chaudhary"/>
    <s v="C Shamshuddin"/>
  </r>
  <r>
    <n v="829821"/>
    <s v="Ranchi"/>
    <d v="2015-05-22T00:00:00"/>
    <s v="A Nehra"/>
    <x v="27"/>
    <n v="0"/>
    <s v="Chennai Super Kings"/>
    <s v="Royal Challengers Bangalore"/>
    <s v="Chennai Super Kings"/>
    <s v="field"/>
    <x v="1"/>
    <s v="wickets"/>
    <n v="3"/>
    <s v="N"/>
    <s v="NA"/>
    <s v="AK Chaudhary"/>
    <s v="CB Gaffaney"/>
  </r>
  <r>
    <n v="829823"/>
    <s v="Kolkata"/>
    <d v="2015-05-24T00:00:00"/>
    <s v="RG Sharma"/>
    <x v="4"/>
    <n v="0"/>
    <s v="Mumbai Indians"/>
    <s v="Chennai Super Kings"/>
    <s v="Chennai Super Kings"/>
    <s v="field"/>
    <x v="7"/>
    <s v="runs"/>
    <n v="41"/>
    <s v="N"/>
    <s v="NA"/>
    <s v="HDPK Dharmasena"/>
    <s v="RK Illingworth"/>
  </r>
  <r>
    <n v="980901"/>
    <s v="Mumbai"/>
    <d v="2016-04-09T00:00:00"/>
    <s v="AM Rahane"/>
    <x v="3"/>
    <n v="0"/>
    <s v="Mumbai Indians"/>
    <s v="Rising Pune Supergiants"/>
    <s v="Mumbai Indians"/>
    <s v="bat"/>
    <x v="12"/>
    <s v="wickets"/>
    <n v="9"/>
    <s v="N"/>
    <s v="NA"/>
    <s v="HDPK Dharmasena"/>
    <s v="CK Nandan"/>
  </r>
  <r>
    <n v="980903"/>
    <s v="Kolkata"/>
    <d v="2016-04-10T00:00:00"/>
    <s v="AD Russell"/>
    <x v="4"/>
    <n v="0"/>
    <s v="Kolkata Knight Riders"/>
    <s v="Delhi Daredevils"/>
    <s v="Kolkata Knight Riders"/>
    <s v="field"/>
    <x v="0"/>
    <s v="wickets"/>
    <n v="9"/>
    <s v="N"/>
    <s v="NA"/>
    <s v="S Ravi"/>
    <s v="C Shamshuddin"/>
  </r>
  <r>
    <n v="980905"/>
    <s v="Chandigarh"/>
    <d v="2016-04-11T00:00:00"/>
    <s v="AJ Finch"/>
    <x v="32"/>
    <n v="0"/>
    <s v="Kings XI Punjab"/>
    <s v="Gujarat Lions"/>
    <s v="Gujarat Lions"/>
    <s v="field"/>
    <x v="13"/>
    <s v="wickets"/>
    <n v="5"/>
    <s v="N"/>
    <s v="NA"/>
    <s v="AK Chaudhary"/>
    <s v="VA Kulkarni"/>
  </r>
  <r>
    <n v="980907"/>
    <s v="Bengaluru"/>
    <d v="2016-04-12T00:00:00"/>
    <s v="AB de Villiers"/>
    <x v="0"/>
    <n v="0"/>
    <s v="Royal Challengers Bangalore"/>
    <s v="Sunrisers Hyderabad"/>
    <s v="Sunrisers Hyderabad"/>
    <s v="field"/>
    <x v="3"/>
    <s v="runs"/>
    <n v="45"/>
    <s v="N"/>
    <s v="NA"/>
    <s v="HDPK Dharmasena"/>
    <s v="VK Sharma"/>
  </r>
  <r>
    <n v="980909"/>
    <s v="Kolkata"/>
    <d v="2016-04-13T00:00:00"/>
    <s v="RG Sharma"/>
    <x v="4"/>
    <n v="0"/>
    <s v="Kolkata Knight Riders"/>
    <s v="Mumbai Indians"/>
    <s v="Mumbai Indians"/>
    <s v="field"/>
    <x v="7"/>
    <s v="wickets"/>
    <n v="6"/>
    <s v="N"/>
    <s v="NA"/>
    <s v="Nitin Menon"/>
    <s v="S Ravi"/>
  </r>
  <r>
    <n v="980911"/>
    <s v="Rajkot"/>
    <d v="2016-04-14T00:00:00"/>
    <s v="AJ Finch"/>
    <x v="33"/>
    <n v="0"/>
    <s v="Gujarat Lions"/>
    <s v="Rising Pune Supergiants"/>
    <s v="Rising Pune Supergiants"/>
    <s v="bat"/>
    <x v="13"/>
    <s v="wickets"/>
    <n v="7"/>
    <s v="N"/>
    <s v="NA"/>
    <s v="VA Kulkarni"/>
    <s v="CK Nandan"/>
  </r>
  <r>
    <n v="980913"/>
    <s v="Delhi"/>
    <d v="2016-04-15T00:00:00"/>
    <s v="A Mishra"/>
    <x v="2"/>
    <n v="0"/>
    <s v="Delhi Daredevils"/>
    <s v="Kings XI Punjab"/>
    <s v="Delhi Daredevils"/>
    <s v="field"/>
    <x v="2"/>
    <s v="wickets"/>
    <n v="8"/>
    <s v="N"/>
    <s v="NA"/>
    <s v="S Ravi"/>
    <s v="C Shamshuddin"/>
  </r>
  <r>
    <n v="980915"/>
    <s v="Hyderabad"/>
    <d v="2016-04-16T00:00:00"/>
    <s v="G Gambhir"/>
    <x v="6"/>
    <n v="0"/>
    <s v="Sunrisers Hyderabad"/>
    <s v="Kolkata Knight Riders"/>
    <s v="Sunrisers Hyderabad"/>
    <s v="bat"/>
    <x v="0"/>
    <s v="wickets"/>
    <n v="8"/>
    <s v="N"/>
    <s v="NA"/>
    <s v="AK Chaudhary"/>
    <s v="CK Nandan"/>
  </r>
  <r>
    <n v="980917"/>
    <s v="Mumbai"/>
    <d v="2016-04-16T00:00:00"/>
    <s v="AJ Finch"/>
    <x v="3"/>
    <n v="0"/>
    <s v="Mumbai Indians"/>
    <s v="Gujarat Lions"/>
    <s v="Gujarat Lions"/>
    <s v="field"/>
    <x v="13"/>
    <s v="wickets"/>
    <n v="3"/>
    <s v="N"/>
    <s v="NA"/>
    <s v="HDPK Dharmasena"/>
    <s v="VK Sharma"/>
  </r>
  <r>
    <n v="980919"/>
    <s v="Chandigarh"/>
    <d v="2016-04-17T00:00:00"/>
    <s v="M Vohra"/>
    <x v="32"/>
    <n v="0"/>
    <s v="Kings XI Punjab"/>
    <s v="Rising Pune Supergiants"/>
    <s v="Rising Pune Supergiants"/>
    <s v="bat"/>
    <x v="5"/>
    <s v="wickets"/>
    <n v="6"/>
    <s v="N"/>
    <s v="NA"/>
    <s v="S Ravi"/>
    <s v="C Shamshuddin"/>
  </r>
  <r>
    <n v="980921"/>
    <s v="Bengaluru"/>
    <d v="2016-04-17T00:00:00"/>
    <s v="Q de Kock"/>
    <x v="0"/>
    <n v="0"/>
    <s v="Royal Challengers Bangalore"/>
    <s v="Delhi Daredevils"/>
    <s v="Delhi Daredevils"/>
    <s v="field"/>
    <x v="2"/>
    <s v="wickets"/>
    <n v="7"/>
    <s v="N"/>
    <s v="NA"/>
    <s v="VA Kulkarni"/>
    <s v="A Nand Kishore"/>
  </r>
  <r>
    <n v="980923"/>
    <s v="Hyderabad"/>
    <d v="2016-04-18T00:00:00"/>
    <s v="DA Warner"/>
    <x v="6"/>
    <n v="0"/>
    <s v="Sunrisers Hyderabad"/>
    <s v="Mumbai Indians"/>
    <s v="Sunrisers Hyderabad"/>
    <s v="field"/>
    <x v="11"/>
    <s v="wickets"/>
    <n v="7"/>
    <s v="N"/>
    <s v="NA"/>
    <s v="HDPK Dharmasena"/>
    <s v="VK Sharma"/>
  </r>
  <r>
    <n v="980925"/>
    <s v="Chandigarh"/>
    <d v="2016-04-19T00:00:00"/>
    <s v="RV Uthappa"/>
    <x v="32"/>
    <n v="0"/>
    <s v="Kings XI Punjab"/>
    <s v="Kolkata Knight Riders"/>
    <s v="Kolkata Knight Riders"/>
    <s v="field"/>
    <x v="0"/>
    <s v="wickets"/>
    <n v="6"/>
    <s v="N"/>
    <s v="NA"/>
    <s v="S Ravi"/>
    <s v="C Shamshuddin"/>
  </r>
  <r>
    <n v="980927"/>
    <s v="Mumbai"/>
    <d v="2016-04-20T00:00:00"/>
    <s v="RG Sharma"/>
    <x v="3"/>
    <n v="0"/>
    <s v="Mumbai Indians"/>
    <s v="Royal Challengers Bangalore"/>
    <s v="Mumbai Indians"/>
    <s v="field"/>
    <x v="7"/>
    <s v="wickets"/>
    <n v="6"/>
    <s v="N"/>
    <s v="NA"/>
    <s v="AK Chaudhary"/>
    <s v="CK Nandan"/>
  </r>
  <r>
    <n v="980929"/>
    <s v="Rajkot"/>
    <d v="2016-04-21T00:00:00"/>
    <s v="B Kumar"/>
    <x v="33"/>
    <n v="0"/>
    <s v="Gujarat Lions"/>
    <s v="Sunrisers Hyderabad"/>
    <s v="Sunrisers Hyderabad"/>
    <s v="field"/>
    <x v="11"/>
    <s v="wickets"/>
    <n v="10"/>
    <s v="N"/>
    <s v="NA"/>
    <s v="K Bharatan"/>
    <s v="HDPK Dharmasena"/>
  </r>
  <r>
    <n v="980931"/>
    <s v="Pune"/>
    <d v="2016-04-22T00:00:00"/>
    <s v="AB de Villiers"/>
    <x v="31"/>
    <n v="0"/>
    <s v="Rising Pune Supergiants"/>
    <s v="Royal Challengers Bangalore"/>
    <s v="Rising Pune Supergiants"/>
    <s v="field"/>
    <x v="3"/>
    <s v="runs"/>
    <n v="13"/>
    <s v="N"/>
    <s v="NA"/>
    <s v="CB Gaffaney"/>
    <s v="VK Sharma"/>
  </r>
  <r>
    <n v="980933"/>
    <s v="Delhi"/>
    <d v="2016-04-23T00:00:00"/>
    <s v="SV Samson"/>
    <x v="2"/>
    <n v="0"/>
    <s v="Delhi Daredevils"/>
    <s v="Mumbai Indians"/>
    <s v="Mumbai Indians"/>
    <s v="field"/>
    <x v="2"/>
    <s v="runs"/>
    <n v="10"/>
    <s v="N"/>
    <s v="NA"/>
    <s v="S Ravi"/>
    <s v="C Shamshuddin"/>
  </r>
  <r>
    <n v="980935"/>
    <s v="Hyderabad"/>
    <d v="2016-04-23T00:00:00"/>
    <s v="Mustafizur Rahman"/>
    <x v="6"/>
    <n v="0"/>
    <s v="Sunrisers Hyderabad"/>
    <s v="Kings XI Punjab"/>
    <s v="Sunrisers Hyderabad"/>
    <s v="field"/>
    <x v="11"/>
    <s v="wickets"/>
    <n v="5"/>
    <s v="N"/>
    <s v="NA"/>
    <s v="AK Chaudhary"/>
    <s v="CK Nandan"/>
  </r>
  <r>
    <n v="980937"/>
    <s v="Rajkot"/>
    <d v="2016-04-24T00:00:00"/>
    <s v="V Kohli"/>
    <x v="33"/>
    <n v="0"/>
    <s v="Gujarat Lions"/>
    <s v="Royal Challengers Bangalore"/>
    <s v="Royal Challengers Bangalore"/>
    <s v="bat"/>
    <x v="13"/>
    <s v="wickets"/>
    <n v="6"/>
    <s v="N"/>
    <s v="NA"/>
    <s v="K Bharatan"/>
    <s v="BNJ Oxenford"/>
  </r>
  <r>
    <n v="980939"/>
    <s v="Pune"/>
    <d v="2016-04-24T00:00:00"/>
    <s v="SA Yadav"/>
    <x v="31"/>
    <n v="0"/>
    <s v="Rising Pune Supergiants"/>
    <s v="Kolkata Knight Riders"/>
    <s v="Kolkata Knight Riders"/>
    <s v="field"/>
    <x v="0"/>
    <s v="wickets"/>
    <n v="2"/>
    <s v="N"/>
    <s v="NA"/>
    <s v="CB Gaffaney"/>
    <s v="A Nand Kishore"/>
  </r>
  <r>
    <n v="980941"/>
    <s v="Chandigarh"/>
    <d v="2016-04-25T00:00:00"/>
    <s v="PA Patel"/>
    <x v="32"/>
    <n v="0"/>
    <s v="Kings XI Punjab"/>
    <s v="Mumbai Indians"/>
    <s v="Kings XI Punjab"/>
    <s v="field"/>
    <x v="7"/>
    <s v="runs"/>
    <n v="25"/>
    <s v="N"/>
    <s v="NA"/>
    <s v="Nitin Menon"/>
    <s v="RJ Tucker"/>
  </r>
  <r>
    <n v="980943"/>
    <s v="Hyderabad"/>
    <d v="2016-04-26T00:00:00"/>
    <s v="AB Dinda"/>
    <x v="6"/>
    <n v="0"/>
    <s v="Sunrisers Hyderabad"/>
    <s v="Rising Pune Supergiants"/>
    <s v="Rising Pune Supergiants"/>
    <s v="field"/>
    <x v="12"/>
    <s v="runs"/>
    <n v="34"/>
    <s v="N"/>
    <s v="D/L"/>
    <s v="AY Dandekar"/>
    <s v="CK Nandan"/>
  </r>
  <r>
    <n v="980945"/>
    <s v="Delhi"/>
    <d v="2016-04-27T00:00:00"/>
    <s v="CH Morris"/>
    <x v="2"/>
    <n v="0"/>
    <s v="Delhi Daredevils"/>
    <s v="Gujarat Lions"/>
    <s v="Delhi Daredevils"/>
    <s v="field"/>
    <x v="13"/>
    <s v="runs"/>
    <n v="1"/>
    <s v="N"/>
    <s v="NA"/>
    <s v="M Erasmus"/>
    <s v="S Ravi"/>
  </r>
  <r>
    <n v="980947"/>
    <s v="Mumbai"/>
    <d v="2016-04-28T00:00:00"/>
    <s v="RG Sharma"/>
    <x v="3"/>
    <n v="0"/>
    <s v="Mumbai Indians"/>
    <s v="Kolkata Knight Riders"/>
    <s v="Mumbai Indians"/>
    <s v="field"/>
    <x v="7"/>
    <s v="wickets"/>
    <n v="6"/>
    <s v="N"/>
    <s v="NA"/>
    <s v="Nitin Menon"/>
    <s v="RJ Tucker"/>
  </r>
  <r>
    <n v="980949"/>
    <s v="Pune"/>
    <d v="2016-04-29T00:00:00"/>
    <s v="DR Smith"/>
    <x v="31"/>
    <n v="0"/>
    <s v="Rising Pune Supergiants"/>
    <s v="Gujarat Lions"/>
    <s v="Gujarat Lions"/>
    <s v="field"/>
    <x v="13"/>
    <s v="wickets"/>
    <n v="3"/>
    <s v="N"/>
    <s v="NA"/>
    <s v="CB Gaffaney"/>
    <s v="BNJ Oxenford"/>
  </r>
  <r>
    <n v="980951"/>
    <s v="Delhi"/>
    <d v="2016-04-30T00:00:00"/>
    <s v="CR Brathwaite"/>
    <x v="2"/>
    <n v="0"/>
    <s v="Delhi Daredevils"/>
    <s v="Kolkata Knight Riders"/>
    <s v="Kolkata Knight Riders"/>
    <s v="field"/>
    <x v="2"/>
    <s v="runs"/>
    <n v="27"/>
    <s v="N"/>
    <s v="NA"/>
    <s v="KN Ananthapadmanabhan"/>
    <s v="M Erasmus"/>
  </r>
  <r>
    <n v="980953"/>
    <s v="Hyderabad"/>
    <d v="2016-04-30T00:00:00"/>
    <s v="DA Warner"/>
    <x v="6"/>
    <n v="0"/>
    <s v="Sunrisers Hyderabad"/>
    <s v="Royal Challengers Bangalore"/>
    <s v="Royal Challengers Bangalore"/>
    <s v="field"/>
    <x v="11"/>
    <s v="runs"/>
    <n v="15"/>
    <s v="N"/>
    <s v="NA"/>
    <s v="AK Chaudhary"/>
    <s v="HDPK Dharmasena"/>
  </r>
  <r>
    <n v="980955"/>
    <s v="Rajkot"/>
    <d v="2016-05-01T00:00:00"/>
    <s v="AR Patel"/>
    <x v="33"/>
    <n v="0"/>
    <s v="Gujarat Lions"/>
    <s v="Kings XI Punjab"/>
    <s v="Gujarat Lions"/>
    <s v="field"/>
    <x v="5"/>
    <s v="runs"/>
    <n v="23"/>
    <s v="N"/>
    <s v="NA"/>
    <s v="BNJ Oxenford"/>
    <s v="VK Sharma"/>
  </r>
  <r>
    <n v="980957"/>
    <s v="Pune"/>
    <d v="2016-05-01T00:00:00"/>
    <s v="RG Sharma"/>
    <x v="31"/>
    <n v="0"/>
    <s v="Rising Pune Supergiants"/>
    <s v="Mumbai Indians"/>
    <s v="Mumbai Indians"/>
    <s v="field"/>
    <x v="7"/>
    <s v="wickets"/>
    <n v="8"/>
    <s v="N"/>
    <s v="NA"/>
    <s v="AY Dandekar"/>
    <s v="RJ Tucker"/>
  </r>
  <r>
    <n v="980959"/>
    <s v="Bengaluru"/>
    <d v="2016-05-02T00:00:00"/>
    <s v="AD Russell"/>
    <x v="0"/>
    <n v="0"/>
    <s v="Royal Challengers Bangalore"/>
    <s v="Kolkata Knight Riders"/>
    <s v="Kolkata Knight Riders"/>
    <s v="field"/>
    <x v="0"/>
    <s v="wickets"/>
    <n v="5"/>
    <s v="N"/>
    <s v="NA"/>
    <s v="M Erasmus"/>
    <s v="S Ravi"/>
  </r>
  <r>
    <n v="980961"/>
    <s v="Rajkot"/>
    <d v="2016-05-03T00:00:00"/>
    <s v="RR Pant"/>
    <x v="33"/>
    <n v="0"/>
    <s v="Gujarat Lions"/>
    <s v="Delhi Daredevils"/>
    <s v="Delhi Daredevils"/>
    <s v="field"/>
    <x v="2"/>
    <s v="wickets"/>
    <n v="8"/>
    <s v="N"/>
    <s v="NA"/>
    <s v="CB Gaffaney"/>
    <s v="BNJ Oxenford"/>
  </r>
  <r>
    <n v="980963"/>
    <s v="Kolkata"/>
    <d v="2016-05-04T00:00:00"/>
    <s v="AD Russell"/>
    <x v="4"/>
    <n v="0"/>
    <s v="Kolkata Knight Riders"/>
    <s v="Kings XI Punjab"/>
    <s v="Kings XI Punjab"/>
    <s v="field"/>
    <x v="0"/>
    <s v="runs"/>
    <n v="7"/>
    <s v="N"/>
    <s v="NA"/>
    <s v="AK Chaudhary"/>
    <s v="HDPK Dharmasena"/>
  </r>
  <r>
    <n v="980965"/>
    <s v="Delhi"/>
    <d v="2016-05-05T00:00:00"/>
    <s v="AM Rahane"/>
    <x v="2"/>
    <n v="0"/>
    <s v="Delhi Daredevils"/>
    <s v="Rising Pune Supergiants"/>
    <s v="Rising Pune Supergiants"/>
    <s v="field"/>
    <x v="12"/>
    <s v="wickets"/>
    <n v="7"/>
    <s v="N"/>
    <s v="NA"/>
    <s v="C Shamshuddin"/>
    <s v="RJ Tucker"/>
  </r>
  <r>
    <n v="980967"/>
    <s v="Hyderabad"/>
    <d v="2016-05-06T00:00:00"/>
    <s v="B Kumar"/>
    <x v="6"/>
    <n v="0"/>
    <s v="Sunrisers Hyderabad"/>
    <s v="Gujarat Lions"/>
    <s v="Sunrisers Hyderabad"/>
    <s v="field"/>
    <x v="11"/>
    <s v="wickets"/>
    <n v="5"/>
    <s v="N"/>
    <s v="NA"/>
    <s v="M Erasmus"/>
    <s v="S Ravi"/>
  </r>
  <r>
    <n v="980969"/>
    <s v="Bengaluru"/>
    <d v="2016-05-07T00:00:00"/>
    <s v="V Kohli"/>
    <x v="0"/>
    <n v="0"/>
    <s v="Royal Challengers Bangalore"/>
    <s v="Rising Pune Supergiants"/>
    <s v="Royal Challengers Bangalore"/>
    <s v="field"/>
    <x v="3"/>
    <s v="wickets"/>
    <n v="7"/>
    <s v="N"/>
    <s v="NA"/>
    <s v="CB Gaffaney"/>
    <s v="BNJ Oxenford"/>
  </r>
  <r>
    <n v="980971"/>
    <s v="Chandigarh"/>
    <d v="2016-05-07T00:00:00"/>
    <s v="MP Stoinis"/>
    <x v="32"/>
    <n v="0"/>
    <s v="Kings XI Punjab"/>
    <s v="Delhi Daredevils"/>
    <s v="Delhi Daredevils"/>
    <s v="field"/>
    <x v="5"/>
    <s v="runs"/>
    <n v="9"/>
    <s v="N"/>
    <s v="NA"/>
    <s v="HDPK Dharmasena"/>
    <s v="CK Nandan"/>
  </r>
  <r>
    <n v="980973"/>
    <s v="Visakhapatnam"/>
    <d v="2016-05-08T00:00:00"/>
    <s v="A Nehra"/>
    <x v="24"/>
    <n v="0"/>
    <s v="Mumbai Indians"/>
    <s v="Sunrisers Hyderabad"/>
    <s v="Mumbai Indians"/>
    <s v="field"/>
    <x v="11"/>
    <s v="runs"/>
    <n v="85"/>
    <s v="N"/>
    <s v="NA"/>
    <s v="S Ravi"/>
    <s v="C Shamshuddin"/>
  </r>
  <r>
    <n v="980975"/>
    <s v="Kolkata"/>
    <d v="2016-05-08T00:00:00"/>
    <s v="P Kumar"/>
    <x v="4"/>
    <n v="0"/>
    <s v="Kolkata Knight Riders"/>
    <s v="Gujarat Lions"/>
    <s v="Gujarat Lions"/>
    <s v="field"/>
    <x v="13"/>
    <s v="wickets"/>
    <n v="5"/>
    <s v="N"/>
    <s v="NA"/>
    <s v="M Erasmus"/>
    <s v="RJ Tucker"/>
  </r>
  <r>
    <n v="980977"/>
    <s v="Chandigarh"/>
    <d v="2016-05-09T00:00:00"/>
    <s v="SR Watson"/>
    <x v="32"/>
    <n v="0"/>
    <s v="Kings XI Punjab"/>
    <s v="Royal Challengers Bangalore"/>
    <s v="Kings XI Punjab"/>
    <s v="field"/>
    <x v="3"/>
    <s v="runs"/>
    <n v="1"/>
    <s v="N"/>
    <s v="NA"/>
    <s v="AK Chaudhary"/>
    <s v="HDPK Dharmasena"/>
  </r>
  <r>
    <n v="980979"/>
    <s v="Visakhapatnam"/>
    <d v="2016-05-10T00:00:00"/>
    <s v="A Zampa"/>
    <x v="24"/>
    <n v="0"/>
    <s v="Rising Pune Supergiants"/>
    <s v="Sunrisers Hyderabad"/>
    <s v="Sunrisers Hyderabad"/>
    <s v="bat"/>
    <x v="11"/>
    <s v="runs"/>
    <n v="4"/>
    <s v="N"/>
    <s v="NA"/>
    <s v="CB Gaffaney"/>
    <s v="VK Sharma"/>
  </r>
  <r>
    <n v="980981"/>
    <s v="Bengaluru"/>
    <d v="2016-05-11T00:00:00"/>
    <s v="KH Pandya"/>
    <x v="0"/>
    <n v="0"/>
    <s v="Royal Challengers Bangalore"/>
    <s v="Mumbai Indians"/>
    <s v="Mumbai Indians"/>
    <s v="field"/>
    <x v="7"/>
    <s v="wickets"/>
    <n v="6"/>
    <s v="N"/>
    <s v="NA"/>
    <s v="AY Dandekar"/>
    <s v="C Shamshuddin"/>
  </r>
  <r>
    <n v="980983"/>
    <s v="Hyderabad"/>
    <d v="2016-05-12T00:00:00"/>
    <s v="CH Morris"/>
    <x v="6"/>
    <n v="0"/>
    <s v="Sunrisers Hyderabad"/>
    <s v="Delhi Daredevils"/>
    <s v="Delhi Daredevils"/>
    <s v="field"/>
    <x v="2"/>
    <s v="wickets"/>
    <n v="7"/>
    <s v="N"/>
    <s v="NA"/>
    <s v="K Bharatan"/>
    <s v="M Erasmus"/>
  </r>
  <r>
    <n v="980985"/>
    <s v="Visakhapatnam"/>
    <d v="2016-05-13T00:00:00"/>
    <s v="MP Stoinis"/>
    <x v="24"/>
    <n v="0"/>
    <s v="Mumbai Indians"/>
    <s v="Kings XI Punjab"/>
    <s v="Mumbai Indians"/>
    <s v="bat"/>
    <x v="5"/>
    <s v="wickets"/>
    <n v="7"/>
    <s v="N"/>
    <s v="NA"/>
    <s v="HDPK Dharmasena"/>
    <s v="CK Nandan"/>
  </r>
  <r>
    <n v="980987"/>
    <s v="Bengaluru"/>
    <d v="2016-05-14T00:00:00"/>
    <s v="AB de Villiers"/>
    <x v="0"/>
    <n v="0"/>
    <s v="Royal Challengers Bangalore"/>
    <s v="Gujarat Lions"/>
    <s v="Gujarat Lions"/>
    <s v="field"/>
    <x v="3"/>
    <s v="runs"/>
    <n v="144"/>
    <s v="N"/>
    <s v="NA"/>
    <s v="AY Dandekar"/>
    <s v="VK Sharma"/>
  </r>
  <r>
    <n v="980989"/>
    <s v="Kolkata"/>
    <d v="2016-05-14T00:00:00"/>
    <s v="YK Pathan"/>
    <x v="4"/>
    <n v="0"/>
    <s v="Kolkata Knight Riders"/>
    <s v="Rising Pune Supergiants"/>
    <s v="Rising Pune Supergiants"/>
    <s v="bat"/>
    <x v="0"/>
    <s v="wickets"/>
    <n v="8"/>
    <s v="N"/>
    <s v="D/L"/>
    <s v="A Nand Kishore"/>
    <s v="BNJ Oxenford"/>
  </r>
  <r>
    <n v="980991"/>
    <s v="Chandigarh"/>
    <d v="2016-05-15T00:00:00"/>
    <s v="HM Amla"/>
    <x v="32"/>
    <n v="0"/>
    <s v="Kings XI Punjab"/>
    <s v="Sunrisers Hyderabad"/>
    <s v="Kings XI Punjab"/>
    <s v="bat"/>
    <x v="11"/>
    <s v="wickets"/>
    <n v="7"/>
    <s v="N"/>
    <s v="NA"/>
    <s v="KN Ananthapadmanabhan"/>
    <s v="M Erasmus"/>
  </r>
  <r>
    <n v="980993"/>
    <s v="Visakhapatnam"/>
    <d v="2016-05-15T00:00:00"/>
    <s v="KH Pandya"/>
    <x v="24"/>
    <n v="0"/>
    <s v="Mumbai Indians"/>
    <s v="Delhi Daredevils"/>
    <s v="Delhi Daredevils"/>
    <s v="field"/>
    <x v="7"/>
    <s v="runs"/>
    <n v="80"/>
    <s v="N"/>
    <s v="NA"/>
    <s v="Nitin Menon"/>
    <s v="CK Nandan"/>
  </r>
  <r>
    <n v="980995"/>
    <s v="Kolkata"/>
    <d v="2016-05-16T00:00:00"/>
    <s v="V Kohli"/>
    <x v="4"/>
    <n v="0"/>
    <s v="Kolkata Knight Riders"/>
    <s v="Royal Challengers Bangalore"/>
    <s v="Royal Challengers Bangalore"/>
    <s v="field"/>
    <x v="3"/>
    <s v="wickets"/>
    <n v="9"/>
    <s v="N"/>
    <s v="NA"/>
    <s v="CB Gaffaney"/>
    <s v="A Nand Kishore"/>
  </r>
  <r>
    <n v="980997"/>
    <s v="Visakhapatnam"/>
    <d v="2016-05-17T00:00:00"/>
    <s v="AB Dinda"/>
    <x v="24"/>
    <n v="0"/>
    <s v="Rising Pune Supergiants"/>
    <s v="Delhi Daredevils"/>
    <s v="Rising Pune Supergiants"/>
    <s v="field"/>
    <x v="12"/>
    <s v="runs"/>
    <n v="19"/>
    <s v="N"/>
    <s v="D/L"/>
    <s v="Nitin Menon"/>
    <s v="C Shamshuddin"/>
  </r>
  <r>
    <n v="980999"/>
    <s v="Bengaluru"/>
    <d v="2016-05-18T00:00:00"/>
    <s v="V Kohli"/>
    <x v="0"/>
    <n v="0"/>
    <s v="Royal Challengers Bangalore"/>
    <s v="Kings XI Punjab"/>
    <s v="Kings XI Punjab"/>
    <s v="field"/>
    <x v="3"/>
    <s v="runs"/>
    <n v="82"/>
    <s v="N"/>
    <s v="D/L"/>
    <s v="KN Ananthapadmanabhan"/>
    <s v="M Erasmus"/>
  </r>
  <r>
    <n v="981001"/>
    <s v="Kanpur"/>
    <d v="2016-05-19T00:00:00"/>
    <s v="DR Smith"/>
    <x v="34"/>
    <n v="0"/>
    <s v="Gujarat Lions"/>
    <s v="Kolkata Knight Riders"/>
    <s v="Gujarat Lions"/>
    <s v="field"/>
    <x v="13"/>
    <s v="wickets"/>
    <n v="6"/>
    <s v="N"/>
    <s v="NA"/>
    <s v="AK Chaudhary"/>
    <s v="CK Nandan"/>
  </r>
  <r>
    <n v="981003"/>
    <s v="Raipur"/>
    <d v="2016-05-20T00:00:00"/>
    <s v="KK Nair"/>
    <x v="26"/>
    <n v="0"/>
    <s v="Delhi Daredevils"/>
    <s v="Sunrisers Hyderabad"/>
    <s v="Delhi Daredevils"/>
    <s v="field"/>
    <x v="2"/>
    <s v="wickets"/>
    <n v="6"/>
    <s v="N"/>
    <s v="NA"/>
    <s v="A Nand Kishore"/>
    <s v="BNJ Oxenford"/>
  </r>
  <r>
    <n v="981005"/>
    <s v="Visakhapatnam"/>
    <d v="2016-05-21T00:00:00"/>
    <s v="MS Dhoni"/>
    <x v="24"/>
    <n v="0"/>
    <s v="Rising Pune Supergiants"/>
    <s v="Kings XI Punjab"/>
    <s v="Kings XI Punjab"/>
    <s v="bat"/>
    <x v="12"/>
    <s v="wickets"/>
    <n v="4"/>
    <s v="N"/>
    <s v="NA"/>
    <s v="HDPK Dharmasena"/>
    <s v="Nitin Menon"/>
  </r>
  <r>
    <n v="981007"/>
    <s v="Kanpur"/>
    <d v="2016-05-21T00:00:00"/>
    <s v="SK Raina"/>
    <x v="34"/>
    <n v="0"/>
    <s v="Gujarat Lions"/>
    <s v="Mumbai Indians"/>
    <s v="Gujarat Lions"/>
    <s v="field"/>
    <x v="13"/>
    <s v="wickets"/>
    <n v="6"/>
    <s v="N"/>
    <s v="NA"/>
    <s v="AK Chaudhary"/>
    <s v="CK Nandan"/>
  </r>
  <r>
    <n v="981009"/>
    <s v="Kolkata"/>
    <d v="2016-05-22T00:00:00"/>
    <s v="YK Pathan"/>
    <x v="4"/>
    <n v="0"/>
    <s v="Kolkata Knight Riders"/>
    <s v="Sunrisers Hyderabad"/>
    <s v="Sunrisers Hyderabad"/>
    <s v="field"/>
    <x v="0"/>
    <s v="runs"/>
    <n v="22"/>
    <s v="N"/>
    <s v="NA"/>
    <s v="KN Ananthapadmanabhan"/>
    <s v="M Erasmus"/>
  </r>
  <r>
    <n v="981011"/>
    <s v="Raipur"/>
    <d v="2016-05-22T00:00:00"/>
    <s v="V Kohli"/>
    <x v="26"/>
    <n v="0"/>
    <s v="Delhi Daredevils"/>
    <s v="Royal Challengers Bangalore"/>
    <s v="Royal Challengers Bangalore"/>
    <s v="field"/>
    <x v="3"/>
    <s v="wickets"/>
    <n v="6"/>
    <s v="N"/>
    <s v="NA"/>
    <s v="A Nand Kishore"/>
    <s v="BNJ Oxenford"/>
  </r>
  <r>
    <n v="981013"/>
    <s v="Bengaluru"/>
    <d v="2016-05-24T00:00:00"/>
    <s v="AB de Villiers"/>
    <x v="0"/>
    <n v="0"/>
    <s v="Gujarat Lions"/>
    <s v="Royal Challengers Bangalore"/>
    <s v="Royal Challengers Bangalore"/>
    <s v="field"/>
    <x v="3"/>
    <s v="wickets"/>
    <n v="4"/>
    <s v="N"/>
    <s v="NA"/>
    <s v="AK Chaudhary"/>
    <s v="HDPK Dharmasena"/>
  </r>
  <r>
    <n v="981015"/>
    <s v="Delhi"/>
    <d v="2016-05-25T00:00:00"/>
    <s v="MC Henriques"/>
    <x v="2"/>
    <n v="0"/>
    <s v="Sunrisers Hyderabad"/>
    <s v="Kolkata Knight Riders"/>
    <s v="Kolkata Knight Riders"/>
    <s v="field"/>
    <x v="11"/>
    <s v="runs"/>
    <n v="22"/>
    <s v="N"/>
    <s v="NA"/>
    <s v="M Erasmus"/>
    <s v="C Shamshuddin"/>
  </r>
  <r>
    <n v="981017"/>
    <s v="Delhi"/>
    <d v="2016-05-27T00:00:00"/>
    <s v="DA Warner"/>
    <x v="2"/>
    <n v="0"/>
    <s v="Gujarat Lions"/>
    <s v="Sunrisers Hyderabad"/>
    <s v="Sunrisers Hyderabad"/>
    <s v="field"/>
    <x v="11"/>
    <s v="wickets"/>
    <n v="4"/>
    <s v="N"/>
    <s v="NA"/>
    <s v="M Erasmus"/>
    <s v="CK Nandan"/>
  </r>
  <r>
    <n v="981019"/>
    <s v="Bengaluru"/>
    <d v="2016-05-29T00:00:00"/>
    <s v="BCJ Cutting"/>
    <x v="0"/>
    <n v="0"/>
    <s v="Royal Challengers Bangalore"/>
    <s v="Sunrisers Hyderabad"/>
    <s v="Sunrisers Hyderabad"/>
    <s v="bat"/>
    <x v="11"/>
    <s v="runs"/>
    <n v="8"/>
    <s v="N"/>
    <s v="NA"/>
    <s v="HDPK Dharmasena"/>
    <s v="BNJ Oxenford"/>
  </r>
  <r>
    <n v="1082591"/>
    <s v="Hyderabad"/>
    <d v="2017-04-05T00:00:00"/>
    <s v="Yuvraj Singh"/>
    <x v="6"/>
    <n v="0"/>
    <s v="Sunrisers Hyderabad"/>
    <s v="Royal Challengers Bangalore"/>
    <s v="Royal Challengers Bangalore"/>
    <s v="field"/>
    <x v="11"/>
    <s v="runs"/>
    <n v="35"/>
    <s v="N"/>
    <s v="NA"/>
    <s v="AY Dandekar"/>
    <s v="NJ Llong"/>
  </r>
  <r>
    <n v="1082592"/>
    <s v="Pune"/>
    <d v="2017-04-06T00:00:00"/>
    <s v="SPD Smith"/>
    <x v="31"/>
    <n v="0"/>
    <s v="Rising Pune Supergiant"/>
    <s v="Mumbai Indians"/>
    <s v="Rising Pune Supergiant"/>
    <s v="field"/>
    <x v="14"/>
    <s v="wickets"/>
    <n v="7"/>
    <s v="N"/>
    <s v="NA"/>
    <s v="A Nand Kishore"/>
    <s v="S Ravi"/>
  </r>
  <r>
    <n v="1082593"/>
    <s v="Rajkot"/>
    <d v="2017-04-07T00:00:00"/>
    <s v="CA Lynn"/>
    <x v="33"/>
    <n v="0"/>
    <s v="Gujarat Lions"/>
    <s v="Kolkata Knight Riders"/>
    <s v="Kolkata Knight Riders"/>
    <s v="field"/>
    <x v="0"/>
    <s v="wickets"/>
    <n v="10"/>
    <s v="N"/>
    <s v="NA"/>
    <s v="Nitin Menon"/>
    <s v="CK Nandan"/>
  </r>
  <r>
    <n v="1082594"/>
    <s v="Indore"/>
    <d v="2017-04-08T00:00:00"/>
    <s v="GJ Maxwell"/>
    <x v="23"/>
    <n v="0"/>
    <s v="Kings XI Punjab"/>
    <s v="Rising Pune Supergiant"/>
    <s v="Kings XI Punjab"/>
    <s v="field"/>
    <x v="5"/>
    <s v="wickets"/>
    <n v="6"/>
    <s v="N"/>
    <s v="NA"/>
    <s v="AK Chaudhary"/>
    <s v="C Shamshuddin"/>
  </r>
  <r>
    <n v="1082595"/>
    <s v="Bengaluru"/>
    <d v="2017-04-08T00:00:00"/>
    <s v="KM Jadhav"/>
    <x v="35"/>
    <n v="0"/>
    <s v="Royal Challengers Bangalore"/>
    <s v="Delhi Daredevils"/>
    <s v="Royal Challengers Bangalore"/>
    <s v="bat"/>
    <x v="3"/>
    <s v="runs"/>
    <n v="15"/>
    <s v="N"/>
    <s v="NA"/>
    <s v="S Ravi"/>
    <s v="VK Sharma"/>
  </r>
  <r>
    <n v="1082596"/>
    <s v="Hyderabad"/>
    <d v="2017-04-09T00:00:00"/>
    <s v="Rashid Khan"/>
    <x v="6"/>
    <n v="0"/>
    <s v="Sunrisers Hyderabad"/>
    <s v="Gujarat Lions"/>
    <s v="Sunrisers Hyderabad"/>
    <s v="field"/>
    <x v="11"/>
    <s v="wickets"/>
    <n v="9"/>
    <s v="N"/>
    <s v="NA"/>
    <s v="A Deshmukh"/>
    <s v="NJ Llong"/>
  </r>
  <r>
    <n v="1082597"/>
    <s v="Mumbai"/>
    <d v="2017-04-09T00:00:00"/>
    <s v="N Rana"/>
    <x v="3"/>
    <n v="0"/>
    <s v="Mumbai Indians"/>
    <s v="Kolkata Knight Riders"/>
    <s v="Mumbai Indians"/>
    <s v="field"/>
    <x v="7"/>
    <s v="wickets"/>
    <n v="4"/>
    <s v="N"/>
    <s v="NA"/>
    <s v="Nitin Menon"/>
    <s v="CK Nandan"/>
  </r>
  <r>
    <n v="1082598"/>
    <s v="Indore"/>
    <d v="2017-04-10T00:00:00"/>
    <s v="AR Patel"/>
    <x v="23"/>
    <n v="0"/>
    <s v="Kings XI Punjab"/>
    <s v="Royal Challengers Bangalore"/>
    <s v="Royal Challengers Bangalore"/>
    <s v="bat"/>
    <x v="5"/>
    <s v="wickets"/>
    <n v="8"/>
    <s v="N"/>
    <s v="NA"/>
    <s v="AK Chaudhary"/>
    <s v="C Shamshuddin"/>
  </r>
  <r>
    <n v="1082599"/>
    <s v="Pune"/>
    <d v="2017-04-11T00:00:00"/>
    <s v="SV Samson"/>
    <x v="31"/>
    <n v="0"/>
    <s v="Rising Pune Supergiant"/>
    <s v="Delhi Daredevils"/>
    <s v="Rising Pune Supergiant"/>
    <s v="field"/>
    <x v="2"/>
    <s v="runs"/>
    <n v="97"/>
    <s v="N"/>
    <s v="NA"/>
    <s v="AY Dandekar"/>
    <s v="S Ravi"/>
  </r>
  <r>
    <n v="1082600"/>
    <s v="Mumbai"/>
    <d v="2017-04-12T00:00:00"/>
    <s v="JJ Bumrah"/>
    <x v="3"/>
    <n v="0"/>
    <s v="Mumbai Indians"/>
    <s v="Sunrisers Hyderabad"/>
    <s v="Mumbai Indians"/>
    <s v="field"/>
    <x v="7"/>
    <s v="wickets"/>
    <n v="4"/>
    <s v="N"/>
    <s v="NA"/>
    <s v="Nitin Menon"/>
    <s v="CK Nandan"/>
  </r>
  <r>
    <n v="1082601"/>
    <s v="Kolkata"/>
    <d v="2017-04-13T00:00:00"/>
    <s v="SP Narine"/>
    <x v="4"/>
    <n v="0"/>
    <s v="Kolkata Knight Riders"/>
    <s v="Kings XI Punjab"/>
    <s v="Kolkata Knight Riders"/>
    <s v="field"/>
    <x v="0"/>
    <s v="wickets"/>
    <n v="8"/>
    <s v="N"/>
    <s v="NA"/>
    <s v="A Deshmukh"/>
    <s v="NJ Llong"/>
  </r>
  <r>
    <n v="1082602"/>
    <s v="Bengaluru"/>
    <d v="2017-04-14T00:00:00"/>
    <s v="KA Pollard"/>
    <x v="0"/>
    <n v="0"/>
    <s v="Royal Challengers Bangalore"/>
    <s v="Mumbai Indians"/>
    <s v="Mumbai Indians"/>
    <s v="field"/>
    <x v="7"/>
    <s v="wickets"/>
    <n v="4"/>
    <s v="N"/>
    <s v="NA"/>
    <s v="KN Ananthapadmanabhan"/>
    <s v="AK Chaudhary"/>
  </r>
  <r>
    <n v="1082603"/>
    <s v="Rajkot"/>
    <d v="2017-04-14T00:00:00"/>
    <s v="AJ Tye"/>
    <x v="33"/>
    <n v="0"/>
    <s v="Gujarat Lions"/>
    <s v="Rising Pune Supergiant"/>
    <s v="Gujarat Lions"/>
    <s v="field"/>
    <x v="13"/>
    <s v="wickets"/>
    <n v="7"/>
    <s v="N"/>
    <s v="NA"/>
    <s v="A Nand Kishore"/>
    <s v="S Ravi"/>
  </r>
  <r>
    <n v="1082604"/>
    <s v="Kolkata"/>
    <d v="2017-04-15T00:00:00"/>
    <s v="RV Uthappa"/>
    <x v="4"/>
    <n v="0"/>
    <s v="Kolkata Knight Riders"/>
    <s v="Sunrisers Hyderabad"/>
    <s v="Sunrisers Hyderabad"/>
    <s v="field"/>
    <x v="0"/>
    <s v="runs"/>
    <n v="17"/>
    <s v="N"/>
    <s v="NA"/>
    <s v="AY Dandekar"/>
    <s v="NJ Llong"/>
  </r>
  <r>
    <n v="1082605"/>
    <s v="Delhi"/>
    <d v="2017-04-15T00:00:00"/>
    <s v="CJ Anderson"/>
    <x v="2"/>
    <n v="0"/>
    <s v="Delhi Daredevils"/>
    <s v="Kings XI Punjab"/>
    <s v="Delhi Daredevils"/>
    <s v="bat"/>
    <x v="2"/>
    <s v="runs"/>
    <n v="51"/>
    <s v="N"/>
    <s v="NA"/>
    <s v="YC Barde"/>
    <s v="Nitin Menon"/>
  </r>
  <r>
    <n v="1082606"/>
    <s v="Mumbai"/>
    <d v="2017-04-16T00:00:00"/>
    <s v="N Rana"/>
    <x v="3"/>
    <n v="0"/>
    <s v="Mumbai Indians"/>
    <s v="Gujarat Lions"/>
    <s v="Mumbai Indians"/>
    <s v="field"/>
    <x v="7"/>
    <s v="wickets"/>
    <n v="6"/>
    <s v="N"/>
    <s v="NA"/>
    <s v="A Nand Kishore"/>
    <s v="S Ravi"/>
  </r>
  <r>
    <n v="1082607"/>
    <s v="Bengaluru"/>
    <d v="2017-04-16T00:00:00"/>
    <s v="BA Stokes"/>
    <x v="0"/>
    <n v="0"/>
    <s v="Royal Challengers Bangalore"/>
    <s v="Rising Pune Supergiant"/>
    <s v="Royal Challengers Bangalore"/>
    <s v="field"/>
    <x v="14"/>
    <s v="runs"/>
    <n v="27"/>
    <s v="N"/>
    <s v="NA"/>
    <s v="KN Ananthapadmanabhan"/>
    <s v="C Shamshuddin"/>
  </r>
  <r>
    <n v="1082608"/>
    <s v="Delhi"/>
    <d v="2017-04-17T00:00:00"/>
    <s v="NM Coulter-Nile"/>
    <x v="2"/>
    <n v="0"/>
    <s v="Delhi Daredevils"/>
    <s v="Kolkata Knight Riders"/>
    <s v="Delhi Daredevils"/>
    <s v="bat"/>
    <x v="0"/>
    <s v="wickets"/>
    <n v="4"/>
    <s v="N"/>
    <s v="NA"/>
    <s v="Nitin Menon"/>
    <s v="CK Nandan"/>
  </r>
  <r>
    <n v="1082609"/>
    <s v="Hyderabad"/>
    <d v="2017-04-17T00:00:00"/>
    <s v="B Kumar"/>
    <x v="6"/>
    <n v="0"/>
    <s v="Sunrisers Hyderabad"/>
    <s v="Kings XI Punjab"/>
    <s v="Kings XI Punjab"/>
    <s v="field"/>
    <x v="11"/>
    <s v="runs"/>
    <n v="5"/>
    <s v="N"/>
    <s v="NA"/>
    <s v="AY Dandekar"/>
    <s v="A Deshmukh"/>
  </r>
  <r>
    <n v="1082610"/>
    <s v="Rajkot"/>
    <d v="2017-04-18T00:00:00"/>
    <s v="CH Gayle"/>
    <x v="33"/>
    <n v="0"/>
    <s v="Gujarat Lions"/>
    <s v="Royal Challengers Bangalore"/>
    <s v="Gujarat Lions"/>
    <s v="field"/>
    <x v="3"/>
    <s v="runs"/>
    <n v="21"/>
    <s v="N"/>
    <s v="NA"/>
    <s v="S Ravi"/>
    <s v="VK Sharma"/>
  </r>
  <r>
    <n v="1082611"/>
    <s v="Hyderabad"/>
    <d v="2017-04-19T00:00:00"/>
    <s v="KS Williamson"/>
    <x v="6"/>
    <n v="0"/>
    <s v="Sunrisers Hyderabad"/>
    <s v="Delhi Daredevils"/>
    <s v="Sunrisers Hyderabad"/>
    <s v="bat"/>
    <x v="11"/>
    <s v="runs"/>
    <n v="15"/>
    <s v="N"/>
    <s v="NA"/>
    <s v="CB Gaffaney"/>
    <s v="NJ Llong"/>
  </r>
  <r>
    <n v="1082612"/>
    <s v="Indore"/>
    <d v="2017-04-20T00:00:00"/>
    <s v="JC Buttler"/>
    <x v="23"/>
    <n v="0"/>
    <s v="Kings XI Punjab"/>
    <s v="Mumbai Indians"/>
    <s v="Mumbai Indians"/>
    <s v="field"/>
    <x v="7"/>
    <s v="wickets"/>
    <n v="8"/>
    <s v="N"/>
    <s v="NA"/>
    <s v="M Erasmus"/>
    <s v="C Shamshuddin"/>
  </r>
  <r>
    <n v="1082613"/>
    <s v="Kolkata"/>
    <d v="2017-04-21T00:00:00"/>
    <s v="SK Raina"/>
    <x v="4"/>
    <n v="0"/>
    <s v="Kolkata Knight Riders"/>
    <s v="Gujarat Lions"/>
    <s v="Gujarat Lions"/>
    <s v="field"/>
    <x v="13"/>
    <s v="wickets"/>
    <n v="4"/>
    <s v="N"/>
    <s v="NA"/>
    <s v="CB Gaffaney"/>
    <s v="Nitin Menon"/>
  </r>
  <r>
    <n v="1082614"/>
    <s v="Mumbai"/>
    <d v="2017-04-22T00:00:00"/>
    <s v="MJ McClenaghan"/>
    <x v="3"/>
    <n v="0"/>
    <s v="Mumbai Indians"/>
    <s v="Delhi Daredevils"/>
    <s v="Delhi Daredevils"/>
    <s v="field"/>
    <x v="7"/>
    <s v="runs"/>
    <n v="14"/>
    <s v="N"/>
    <s v="NA"/>
    <s v="A Nand Kishore"/>
    <s v="S Ravi"/>
  </r>
  <r>
    <n v="1082615"/>
    <s v="Pune"/>
    <d v="2017-04-22T00:00:00"/>
    <s v="MS Dhoni"/>
    <x v="31"/>
    <n v="0"/>
    <s v="Rising Pune Supergiant"/>
    <s v="Sunrisers Hyderabad"/>
    <s v="Rising Pune Supergiant"/>
    <s v="field"/>
    <x v="14"/>
    <s v="wickets"/>
    <n v="6"/>
    <s v="N"/>
    <s v="NA"/>
    <s v="AY Dandekar"/>
    <s v="A Deshmukh"/>
  </r>
  <r>
    <n v="1082616"/>
    <s v="Rajkot"/>
    <d v="2017-04-23T00:00:00"/>
    <s v="HM Amla"/>
    <x v="33"/>
    <n v="0"/>
    <s v="Gujarat Lions"/>
    <s v="Kings XI Punjab"/>
    <s v="Gujarat Lions"/>
    <s v="field"/>
    <x v="5"/>
    <s v="runs"/>
    <n v="26"/>
    <s v="N"/>
    <s v="NA"/>
    <s v="AK Chaudhary"/>
    <s v="M Erasmus"/>
  </r>
  <r>
    <n v="1082617"/>
    <s v="Kolkata"/>
    <d v="2017-04-23T00:00:00"/>
    <s v="NM Coulter-Nile"/>
    <x v="4"/>
    <n v="0"/>
    <s v="Kolkata Knight Riders"/>
    <s v="Royal Challengers Bangalore"/>
    <s v="Royal Challengers Bangalore"/>
    <s v="field"/>
    <x v="0"/>
    <s v="runs"/>
    <n v="82"/>
    <s v="N"/>
    <s v="NA"/>
    <s v="CB Gaffaney"/>
    <s v="CK Nandan"/>
  </r>
  <r>
    <n v="1082618"/>
    <s v="Mumbai"/>
    <d v="2017-04-24T00:00:00"/>
    <s v="BA Stokes"/>
    <x v="3"/>
    <n v="0"/>
    <s v="Mumbai Indians"/>
    <s v="Rising Pune Supergiant"/>
    <s v="Mumbai Indians"/>
    <s v="field"/>
    <x v="14"/>
    <s v="runs"/>
    <n v="3"/>
    <s v="N"/>
    <s v="NA"/>
    <s v="A Nand Kishore"/>
    <s v="S Ravi"/>
  </r>
  <r>
    <n v="1082620"/>
    <s v="Pune"/>
    <d v="2017-04-26T00:00:00"/>
    <s v="RV Uthappa"/>
    <x v="31"/>
    <n v="0"/>
    <s v="Rising Pune Supergiant"/>
    <s v="Kolkata Knight Riders"/>
    <s v="Kolkata Knight Riders"/>
    <s v="field"/>
    <x v="0"/>
    <s v="wickets"/>
    <n v="7"/>
    <s v="N"/>
    <s v="NA"/>
    <s v="AY Dandekar"/>
    <s v="NJ Llong"/>
  </r>
  <r>
    <n v="1082621"/>
    <s v="Bengaluru"/>
    <d v="2017-04-27T00:00:00"/>
    <s v="AJ Tye"/>
    <x v="0"/>
    <n v="0"/>
    <s v="Royal Challengers Bangalore"/>
    <s v="Gujarat Lions"/>
    <s v="Gujarat Lions"/>
    <s v="field"/>
    <x v="13"/>
    <s v="wickets"/>
    <n v="7"/>
    <s v="N"/>
    <s v="NA"/>
    <s v="AK Chaudhary"/>
    <s v="C Shamshuddin"/>
  </r>
  <r>
    <n v="1082622"/>
    <s v="Kolkata"/>
    <d v="2017-04-28T00:00:00"/>
    <s v="G Gambhir"/>
    <x v="4"/>
    <n v="0"/>
    <s v="Kolkata Knight Riders"/>
    <s v="Delhi Daredevils"/>
    <s v="Kolkata Knight Riders"/>
    <s v="field"/>
    <x v="0"/>
    <s v="wickets"/>
    <n v="7"/>
    <s v="N"/>
    <s v="NA"/>
    <s v="NJ Llong"/>
    <s v="S Ravi"/>
  </r>
  <r>
    <n v="1082623"/>
    <s v="Chandigarh"/>
    <d v="2017-04-28T00:00:00"/>
    <s v="Rashid Khan"/>
    <x v="32"/>
    <n v="0"/>
    <s v="Kings XI Punjab"/>
    <s v="Sunrisers Hyderabad"/>
    <s v="Kings XI Punjab"/>
    <s v="field"/>
    <x v="11"/>
    <s v="runs"/>
    <n v="26"/>
    <s v="N"/>
    <s v="NA"/>
    <s v="Nitin Menon"/>
    <s v="CK Nandan"/>
  </r>
  <r>
    <n v="1082624"/>
    <s v="Pune"/>
    <d v="2017-04-29T00:00:00"/>
    <s v="LH Ferguson"/>
    <x v="31"/>
    <n v="0"/>
    <s v="Rising Pune Supergiant"/>
    <s v="Royal Challengers Bangalore"/>
    <s v="Royal Challengers Bangalore"/>
    <s v="field"/>
    <x v="14"/>
    <s v="runs"/>
    <n v="61"/>
    <s v="N"/>
    <s v="NA"/>
    <s v="KN Ananthapadmanabhan"/>
    <s v="M Erasmus"/>
  </r>
  <r>
    <n v="1082625"/>
    <s v="Rajkot"/>
    <d v="2017-04-29T00:00:00"/>
    <s v="KH Pandya"/>
    <x v="33"/>
    <n v="0"/>
    <s v="Gujarat Lions"/>
    <s v="Mumbai Indians"/>
    <s v="Gujarat Lions"/>
    <s v="bat"/>
    <x v="7"/>
    <s v="tie"/>
    <s v="NA"/>
    <s v="Y"/>
    <s v="NA"/>
    <s v="AK Chaudhary"/>
    <s v="CB Gaffaney"/>
  </r>
  <r>
    <n v="1082626"/>
    <s v="Chandigarh"/>
    <d v="2017-04-30T00:00:00"/>
    <s v="Sandeep Sharma"/>
    <x v="32"/>
    <n v="0"/>
    <s v="Kings XI Punjab"/>
    <s v="Delhi Daredevils"/>
    <s v="Kings XI Punjab"/>
    <s v="field"/>
    <x v="5"/>
    <s v="wickets"/>
    <n v="10"/>
    <s v="N"/>
    <s v="NA"/>
    <s v="YC Barde"/>
    <s v="CK Nandan"/>
  </r>
  <r>
    <n v="1082627"/>
    <s v="Hyderabad"/>
    <d v="2017-04-30T00:00:00"/>
    <s v="DA Warner"/>
    <x v="6"/>
    <n v="0"/>
    <s v="Sunrisers Hyderabad"/>
    <s v="Kolkata Knight Riders"/>
    <s v="Kolkata Knight Riders"/>
    <s v="field"/>
    <x v="11"/>
    <s v="runs"/>
    <n v="48"/>
    <s v="N"/>
    <s v="NA"/>
    <s v="AY Dandekar"/>
    <s v="S Ravi"/>
  </r>
  <r>
    <n v="1082628"/>
    <s v="Mumbai"/>
    <d v="2017-05-01T00:00:00"/>
    <s v="RG Sharma"/>
    <x v="3"/>
    <n v="0"/>
    <s v="Mumbai Indians"/>
    <s v="Royal Challengers Bangalore"/>
    <s v="Royal Challengers Bangalore"/>
    <s v="bat"/>
    <x v="7"/>
    <s v="wickets"/>
    <n v="5"/>
    <s v="N"/>
    <s v="NA"/>
    <s v="AK Chaudhary"/>
    <s v="CB Gaffaney"/>
  </r>
  <r>
    <n v="1082629"/>
    <s v="Pune"/>
    <d v="2017-05-01T00:00:00"/>
    <s v="BA Stokes"/>
    <x v="31"/>
    <n v="0"/>
    <s v="Rising Pune Supergiant"/>
    <s v="Gujarat Lions"/>
    <s v="Rising Pune Supergiant"/>
    <s v="field"/>
    <x v="14"/>
    <s v="wickets"/>
    <n v="5"/>
    <s v="N"/>
    <s v="NA"/>
    <s v="M Erasmus"/>
    <s v="C Shamshuddin"/>
  </r>
  <r>
    <n v="1082630"/>
    <s v="Delhi"/>
    <d v="2017-05-02T00:00:00"/>
    <s v="Mohammed Shami"/>
    <x v="2"/>
    <n v="0"/>
    <s v="Delhi Daredevils"/>
    <s v="Sunrisers Hyderabad"/>
    <s v="Delhi Daredevils"/>
    <s v="field"/>
    <x v="2"/>
    <s v="wickets"/>
    <n v="6"/>
    <s v="N"/>
    <s v="NA"/>
    <s v="YC Barde"/>
    <s v="Nitin Menon"/>
  </r>
  <r>
    <n v="1082631"/>
    <s v="Kolkata"/>
    <d v="2017-05-03T00:00:00"/>
    <s v="RA Tripathi"/>
    <x v="4"/>
    <n v="0"/>
    <s v="Kolkata Knight Riders"/>
    <s v="Rising Pune Supergiant"/>
    <s v="Rising Pune Supergiant"/>
    <s v="field"/>
    <x v="14"/>
    <s v="wickets"/>
    <n v="4"/>
    <s v="N"/>
    <s v="NA"/>
    <s v="KN Ananthapadmanabhan"/>
    <s v="A Nand Kishore"/>
  </r>
  <r>
    <n v="1082632"/>
    <s v="Delhi"/>
    <d v="2017-05-04T00:00:00"/>
    <s v="RR Pant"/>
    <x v="2"/>
    <n v="0"/>
    <s v="Delhi Daredevils"/>
    <s v="Gujarat Lions"/>
    <s v="Delhi Daredevils"/>
    <s v="field"/>
    <x v="2"/>
    <s v="wickets"/>
    <n v="7"/>
    <s v="N"/>
    <s v="NA"/>
    <s v="M Erasmus"/>
    <s v="Nitin Menon"/>
  </r>
  <r>
    <n v="1082633"/>
    <s v="Bengaluru"/>
    <d v="2017-05-05T00:00:00"/>
    <s v="Sandeep Sharma"/>
    <x v="0"/>
    <n v="0"/>
    <s v="Royal Challengers Bangalore"/>
    <s v="Kings XI Punjab"/>
    <s v="Royal Challengers Bangalore"/>
    <s v="field"/>
    <x v="5"/>
    <s v="runs"/>
    <n v="19"/>
    <s v="N"/>
    <s v="NA"/>
    <s v="CB Gaffaney"/>
    <s v="C Shamshuddin"/>
  </r>
  <r>
    <n v="1082634"/>
    <s v="Hyderabad"/>
    <d v="2017-05-06T00:00:00"/>
    <s v="JD Unadkat"/>
    <x v="6"/>
    <n v="0"/>
    <s v="Sunrisers Hyderabad"/>
    <s v="Rising Pune Supergiant"/>
    <s v="Sunrisers Hyderabad"/>
    <s v="field"/>
    <x v="14"/>
    <s v="runs"/>
    <n v="12"/>
    <s v="N"/>
    <s v="NA"/>
    <s v="KN Ananthapadmanabhan"/>
    <s v="AK Chaudhary"/>
  </r>
  <r>
    <n v="1082635"/>
    <s v="Delhi"/>
    <d v="2017-05-06T00:00:00"/>
    <s v="LMP Simmons"/>
    <x v="2"/>
    <n v="0"/>
    <s v="Delhi Daredevils"/>
    <s v="Mumbai Indians"/>
    <s v="Delhi Daredevils"/>
    <s v="field"/>
    <x v="7"/>
    <s v="runs"/>
    <n v="146"/>
    <s v="N"/>
    <s v="NA"/>
    <s v="Nitin Menon"/>
    <s v="CK Nandan"/>
  </r>
  <r>
    <n v="1082636"/>
    <s v="Bengaluru"/>
    <d v="2017-05-07T00:00:00"/>
    <s v="SP Narine"/>
    <x v="0"/>
    <n v="0"/>
    <s v="Royal Challengers Bangalore"/>
    <s v="Kolkata Knight Riders"/>
    <s v="Kolkata Knight Riders"/>
    <s v="field"/>
    <x v="0"/>
    <s v="wickets"/>
    <n v="6"/>
    <s v="N"/>
    <s v="NA"/>
    <s v="AY Dandekar"/>
    <s v="C Shamshuddin"/>
  </r>
  <r>
    <n v="1082637"/>
    <s v="Chandigarh"/>
    <d v="2017-05-07T00:00:00"/>
    <s v="DR Smith"/>
    <x v="32"/>
    <n v="0"/>
    <s v="Kings XI Punjab"/>
    <s v="Gujarat Lions"/>
    <s v="Gujarat Lions"/>
    <s v="field"/>
    <x v="13"/>
    <s v="wickets"/>
    <n v="6"/>
    <s v="N"/>
    <s v="NA"/>
    <s v="A Nand Kishore"/>
    <s v="VK Sharma"/>
  </r>
  <r>
    <n v="1082638"/>
    <s v="Hyderabad"/>
    <d v="2017-05-08T00:00:00"/>
    <s v="S Dhawan"/>
    <x v="6"/>
    <n v="0"/>
    <s v="Sunrisers Hyderabad"/>
    <s v="Mumbai Indians"/>
    <s v="Mumbai Indians"/>
    <s v="bat"/>
    <x v="11"/>
    <s v="wickets"/>
    <n v="7"/>
    <s v="N"/>
    <s v="NA"/>
    <s v="KN Ananthapadmanabhan"/>
    <s v="M Erasmus"/>
  </r>
  <r>
    <n v="1082639"/>
    <s v="Chandigarh"/>
    <d v="2017-05-09T00:00:00"/>
    <s v="MM Sharma"/>
    <x v="32"/>
    <n v="0"/>
    <s v="Kings XI Punjab"/>
    <s v="Kolkata Knight Riders"/>
    <s v="Kolkata Knight Riders"/>
    <s v="field"/>
    <x v="5"/>
    <s v="runs"/>
    <n v="14"/>
    <s v="N"/>
    <s v="NA"/>
    <s v="A Nand Kishore"/>
    <s v="S Ravi"/>
  </r>
  <r>
    <n v="1082640"/>
    <s v="Kanpur"/>
    <d v="2017-05-10T00:00:00"/>
    <s v="SS Iyer"/>
    <x v="34"/>
    <n v="0"/>
    <s v="Gujarat Lions"/>
    <s v="Delhi Daredevils"/>
    <s v="Delhi Daredevils"/>
    <s v="field"/>
    <x v="2"/>
    <s v="wickets"/>
    <n v="2"/>
    <s v="N"/>
    <s v="NA"/>
    <s v="YC Barde"/>
    <s v="AK Chaudhary"/>
  </r>
  <r>
    <n v="1082641"/>
    <s v="Mumbai"/>
    <d v="2017-05-11T00:00:00"/>
    <s v="WP Saha"/>
    <x v="3"/>
    <n v="0"/>
    <s v="Mumbai Indians"/>
    <s v="Kings XI Punjab"/>
    <s v="Mumbai Indians"/>
    <s v="field"/>
    <x v="5"/>
    <s v="runs"/>
    <n v="7"/>
    <s v="N"/>
    <s v="NA"/>
    <s v="A Deshmukh"/>
    <s v="A Nand Kishore"/>
  </r>
  <r>
    <n v="1082642"/>
    <s v="Delhi"/>
    <d v="2017-05-12T00:00:00"/>
    <s v="KK Nair"/>
    <x v="2"/>
    <n v="0"/>
    <s v="Delhi Daredevils"/>
    <s v="Rising Pune Supergiant"/>
    <s v="Delhi Daredevils"/>
    <s v="bat"/>
    <x v="2"/>
    <s v="runs"/>
    <n v="7"/>
    <s v="N"/>
    <s v="NA"/>
    <s v="KN Ananthapadmanabhan"/>
    <s v="CK Nandan"/>
  </r>
  <r>
    <n v="1082643"/>
    <s v="Kanpur"/>
    <d v="2017-05-13T00:00:00"/>
    <s v="Mohammed Siraj"/>
    <x v="34"/>
    <n v="0"/>
    <s v="Gujarat Lions"/>
    <s v="Sunrisers Hyderabad"/>
    <s v="Sunrisers Hyderabad"/>
    <s v="field"/>
    <x v="11"/>
    <s v="wickets"/>
    <n v="8"/>
    <s v="N"/>
    <s v="NA"/>
    <s v="AK Chaudhary"/>
    <s v="Nitin Menon"/>
  </r>
  <r>
    <n v="1082644"/>
    <s v="Kolkata"/>
    <d v="2017-05-13T00:00:00"/>
    <s v="AT Rayudu"/>
    <x v="4"/>
    <n v="0"/>
    <s v="Kolkata Knight Riders"/>
    <s v="Mumbai Indians"/>
    <s v="Kolkata Knight Riders"/>
    <s v="field"/>
    <x v="7"/>
    <s v="runs"/>
    <n v="9"/>
    <s v="N"/>
    <s v="NA"/>
    <s v="A Nand Kishore"/>
    <s v="S Ravi"/>
  </r>
  <r>
    <n v="1082645"/>
    <s v="Pune"/>
    <d v="2017-05-14T00:00:00"/>
    <s v="JD Unadkat"/>
    <x v="31"/>
    <n v="0"/>
    <s v="Rising Pune Supergiant"/>
    <s v="Kings XI Punjab"/>
    <s v="Rising Pune Supergiant"/>
    <s v="field"/>
    <x v="14"/>
    <s v="wickets"/>
    <n v="9"/>
    <s v="N"/>
    <s v="NA"/>
    <s v="AY Dandekar"/>
    <s v="A Deshmukh"/>
  </r>
  <r>
    <n v="1082646"/>
    <s v="Delhi"/>
    <d v="2017-05-14T00:00:00"/>
    <s v="HV Patel"/>
    <x v="2"/>
    <n v="0"/>
    <s v="Delhi Daredevils"/>
    <s v="Royal Challengers Bangalore"/>
    <s v="Royal Challengers Bangalore"/>
    <s v="bat"/>
    <x v="3"/>
    <s v="runs"/>
    <n v="10"/>
    <s v="N"/>
    <s v="NA"/>
    <s v="CK Nandan"/>
    <s v="C Shamshuddin"/>
  </r>
  <r>
    <n v="1082647"/>
    <s v="Mumbai"/>
    <d v="2017-05-16T00:00:00"/>
    <s v="Washington Sundar"/>
    <x v="3"/>
    <n v="0"/>
    <s v="Mumbai Indians"/>
    <s v="Rising Pune Supergiant"/>
    <s v="Mumbai Indians"/>
    <s v="field"/>
    <x v="14"/>
    <s v="runs"/>
    <n v="20"/>
    <s v="N"/>
    <s v="NA"/>
    <s v="S Ravi"/>
    <s v="C Shamshuddin"/>
  </r>
  <r>
    <n v="1082648"/>
    <s v="Bengaluru"/>
    <d v="2017-05-17T00:00:00"/>
    <s v="NM Coulter-Nile"/>
    <x v="0"/>
    <n v="0"/>
    <s v="Sunrisers Hyderabad"/>
    <s v="Kolkata Knight Riders"/>
    <s v="Kolkata Knight Riders"/>
    <s v="field"/>
    <x v="0"/>
    <s v="wickets"/>
    <n v="7"/>
    <s v="N"/>
    <s v="D/L"/>
    <s v="AK Chaudhary"/>
    <s v="Nitin Menon"/>
  </r>
  <r>
    <n v="1082649"/>
    <s v="Bengaluru"/>
    <d v="2017-05-19T00:00:00"/>
    <s v="KV Sharma"/>
    <x v="0"/>
    <n v="0"/>
    <s v="Mumbai Indians"/>
    <s v="Kolkata Knight Riders"/>
    <s v="Mumbai Indians"/>
    <s v="field"/>
    <x v="7"/>
    <s v="wickets"/>
    <n v="6"/>
    <s v="N"/>
    <s v="NA"/>
    <s v="NJ Llong"/>
    <s v="Nitin Menon"/>
  </r>
  <r>
    <n v="1082650"/>
    <s v="Hyderabad"/>
    <d v="2017-05-21T00:00:00"/>
    <s v="KH Pandya"/>
    <x v="6"/>
    <n v="0"/>
    <s v="Mumbai Indians"/>
    <s v="Rising Pune Supergiant"/>
    <s v="Mumbai Indians"/>
    <s v="bat"/>
    <x v="7"/>
    <s v="runs"/>
    <n v="1"/>
    <s v="N"/>
    <s v="NA"/>
    <s v="NJ Llong"/>
    <s v="S Ravi"/>
  </r>
  <r>
    <n v="1136561"/>
    <s v="Mumbai"/>
    <d v="2018-04-07T00:00:00"/>
    <s v="DJ Bravo"/>
    <x v="3"/>
    <n v="0"/>
    <s v="Mumbai Indians"/>
    <s v="Chennai Super Kings"/>
    <s v="Chennai Super Kings"/>
    <s v="field"/>
    <x v="1"/>
    <s v="wickets"/>
    <n v="1"/>
    <s v="N"/>
    <s v="NA"/>
    <s v="CB Gaffaney"/>
    <s v="A Nand Kishore"/>
  </r>
  <r>
    <n v="1136562"/>
    <s v="Chandigarh"/>
    <d v="2018-04-08T00:00:00"/>
    <s v="KL Rahul"/>
    <x v="32"/>
    <n v="0"/>
    <s v="Kings XI Punjab"/>
    <s v="Delhi Daredevils"/>
    <s v="Kings XI Punjab"/>
    <s v="field"/>
    <x v="5"/>
    <s v="wickets"/>
    <n v="6"/>
    <s v="N"/>
    <s v="NA"/>
    <s v="KN Ananthapadmanabhan"/>
    <s v="RJ Tucker"/>
  </r>
  <r>
    <n v="1136563"/>
    <s v="Kolkata"/>
    <d v="2018-04-08T00:00:00"/>
    <s v="SP Narine"/>
    <x v="4"/>
    <n v="0"/>
    <s v="Kolkata Knight Riders"/>
    <s v="Royal Challengers Bangalore"/>
    <s v="Kolkata Knight Riders"/>
    <s v="field"/>
    <x v="0"/>
    <s v="wickets"/>
    <n v="4"/>
    <s v="N"/>
    <s v="NA"/>
    <s v="C Shamshuddin"/>
    <s v="A Deshmukh"/>
  </r>
  <r>
    <n v="1136564"/>
    <s v="Hyderabad"/>
    <d v="2018-04-09T00:00:00"/>
    <s v="S Dhawan"/>
    <x v="6"/>
    <n v="0"/>
    <s v="Sunrisers Hyderabad"/>
    <s v="Rajasthan Royals"/>
    <s v="Sunrisers Hyderabad"/>
    <s v="field"/>
    <x v="11"/>
    <s v="wickets"/>
    <n v="9"/>
    <s v="N"/>
    <s v="NA"/>
    <s v="VA Kulkarni"/>
    <s v="NJ Llong"/>
  </r>
  <r>
    <n v="1136565"/>
    <s v="Chennai"/>
    <d v="2018-04-10T00:00:00"/>
    <s v="SW Billings"/>
    <x v="7"/>
    <n v="0"/>
    <s v="Chennai Super Kings"/>
    <s v="Kolkata Knight Riders"/>
    <s v="Chennai Super Kings"/>
    <s v="field"/>
    <x v="1"/>
    <s v="wickets"/>
    <n v="5"/>
    <s v="N"/>
    <s v="NA"/>
    <s v="CB Gaffaney"/>
    <s v="AK Chaudhary"/>
  </r>
  <r>
    <n v="1136566"/>
    <s v="Jaipur"/>
    <d v="2018-04-11T00:00:00"/>
    <s v="SV Samson"/>
    <x v="5"/>
    <n v="0"/>
    <s v="Rajasthan Royals"/>
    <s v="Delhi Daredevils"/>
    <s v="Delhi Daredevils"/>
    <s v="field"/>
    <x v="4"/>
    <s v="runs"/>
    <n v="10"/>
    <s v="N"/>
    <s v="D/L"/>
    <s v="KN Ananthapadmanabhan"/>
    <s v="Nitin Menon"/>
  </r>
  <r>
    <n v="1136567"/>
    <s v="Hyderabad"/>
    <d v="2018-04-12T00:00:00"/>
    <s v="Rashid Khan"/>
    <x v="6"/>
    <n v="0"/>
    <s v="Sunrisers Hyderabad"/>
    <s v="Mumbai Indians"/>
    <s v="Sunrisers Hyderabad"/>
    <s v="field"/>
    <x v="11"/>
    <s v="wickets"/>
    <n v="1"/>
    <s v="N"/>
    <s v="NA"/>
    <s v="NJ Llong"/>
    <s v="CK Nandan"/>
  </r>
  <r>
    <n v="1136568"/>
    <s v="Bengaluru"/>
    <d v="2018-04-13T00:00:00"/>
    <s v="UT Yadav"/>
    <x v="35"/>
    <n v="0"/>
    <s v="Royal Challengers Bangalore"/>
    <s v="Kings XI Punjab"/>
    <s v="Royal Challengers Bangalore"/>
    <s v="field"/>
    <x v="3"/>
    <s v="wickets"/>
    <n v="4"/>
    <s v="N"/>
    <s v="NA"/>
    <s v="A Deshmukh"/>
    <s v="S Ravi"/>
  </r>
  <r>
    <n v="1136569"/>
    <s v="Mumbai"/>
    <d v="2018-04-14T00:00:00"/>
    <s v="JJ Roy"/>
    <x v="3"/>
    <n v="0"/>
    <s v="Mumbai Indians"/>
    <s v="Delhi Daredevils"/>
    <s v="Delhi Daredevils"/>
    <s v="field"/>
    <x v="2"/>
    <s v="wickets"/>
    <n v="7"/>
    <s v="N"/>
    <s v="NA"/>
    <s v="KN Ananthapadmanabhan"/>
    <s v="Nitin Menon"/>
  </r>
  <r>
    <n v="1136570"/>
    <s v="Kolkata"/>
    <d v="2018-04-14T00:00:00"/>
    <s v="B Stanlake"/>
    <x v="4"/>
    <n v="0"/>
    <s v="Kolkata Knight Riders"/>
    <s v="Sunrisers Hyderabad"/>
    <s v="Sunrisers Hyderabad"/>
    <s v="field"/>
    <x v="11"/>
    <s v="wickets"/>
    <n v="5"/>
    <s v="N"/>
    <s v="NA"/>
    <s v="AK Chaudhary"/>
    <s v="A Nand Kishore"/>
  </r>
  <r>
    <n v="1136571"/>
    <s v="Bengaluru"/>
    <d v="2018-04-15T00:00:00"/>
    <s v="SV Samson"/>
    <x v="35"/>
    <n v="0"/>
    <s v="Royal Challengers Bangalore"/>
    <s v="Rajasthan Royals"/>
    <s v="Royal Challengers Bangalore"/>
    <s v="field"/>
    <x v="4"/>
    <s v="runs"/>
    <n v="19"/>
    <s v="N"/>
    <s v="NA"/>
    <s v="C Shamshuddin"/>
    <s v="S Ravi"/>
  </r>
  <r>
    <n v="1136572"/>
    <s v="Chandigarh"/>
    <d v="2018-04-15T00:00:00"/>
    <s v="CH Gayle"/>
    <x v="32"/>
    <n v="0"/>
    <s v="Kings XI Punjab"/>
    <s v="Chennai Super Kings"/>
    <s v="Chennai Super Kings"/>
    <s v="field"/>
    <x v="5"/>
    <s v="runs"/>
    <n v="4"/>
    <s v="N"/>
    <s v="NA"/>
    <s v="VA Kulkarni"/>
    <s v="CK Nandan"/>
  </r>
  <r>
    <n v="1136573"/>
    <s v="Kolkata"/>
    <d v="2018-04-16T00:00:00"/>
    <s v="N Rana"/>
    <x v="4"/>
    <n v="0"/>
    <s v="Kolkata Knight Riders"/>
    <s v="Delhi Daredevils"/>
    <s v="Delhi Daredevils"/>
    <s v="field"/>
    <x v="0"/>
    <s v="runs"/>
    <n v="71"/>
    <s v="N"/>
    <s v="NA"/>
    <s v="AK Chaudhary"/>
    <s v="A Nand Kishore"/>
  </r>
  <r>
    <n v="1136574"/>
    <s v="Mumbai"/>
    <d v="2018-04-17T00:00:00"/>
    <s v="RG Sharma"/>
    <x v="3"/>
    <n v="0"/>
    <s v="Mumbai Indians"/>
    <s v="Royal Challengers Bangalore"/>
    <s v="Royal Challengers Bangalore"/>
    <s v="field"/>
    <x v="7"/>
    <s v="runs"/>
    <n v="46"/>
    <s v="N"/>
    <s v="NA"/>
    <s v="RJ Tucker"/>
    <s v="Nitin Menon"/>
  </r>
  <r>
    <n v="1136575"/>
    <s v="Jaipur"/>
    <d v="2018-04-18T00:00:00"/>
    <s v="N Rana"/>
    <x v="5"/>
    <n v="0"/>
    <s v="Rajasthan Royals"/>
    <s v="Kolkata Knight Riders"/>
    <s v="Kolkata Knight Riders"/>
    <s v="field"/>
    <x v="0"/>
    <s v="wickets"/>
    <n v="7"/>
    <s v="N"/>
    <s v="NA"/>
    <s v="A Deshmukh"/>
    <s v="S Ravi"/>
  </r>
  <r>
    <n v="1136576"/>
    <s v="Chandigarh"/>
    <d v="2018-04-19T00:00:00"/>
    <s v="CH Gayle"/>
    <x v="32"/>
    <n v="0"/>
    <s v="Kings XI Punjab"/>
    <s v="Sunrisers Hyderabad"/>
    <s v="Kings XI Punjab"/>
    <s v="bat"/>
    <x v="5"/>
    <s v="runs"/>
    <n v="15"/>
    <s v="N"/>
    <s v="NA"/>
    <s v="NJ Llong"/>
    <s v="AK Chaudhary"/>
  </r>
  <r>
    <n v="1136577"/>
    <s v="Pune"/>
    <d v="2018-04-20T00:00:00"/>
    <s v="SR Watson"/>
    <x v="31"/>
    <n v="0"/>
    <s v="Chennai Super Kings"/>
    <s v="Rajasthan Royals"/>
    <s v="Rajasthan Royals"/>
    <s v="field"/>
    <x v="1"/>
    <s v="runs"/>
    <n v="64"/>
    <s v="N"/>
    <s v="NA"/>
    <s v="KN Ananthapadmanabhan"/>
    <s v="Nitin Menon"/>
  </r>
  <r>
    <n v="1136578"/>
    <s v="Kolkata"/>
    <d v="2018-04-21T00:00:00"/>
    <s v="KL Rahul"/>
    <x v="4"/>
    <n v="0"/>
    <s v="Kolkata Knight Riders"/>
    <s v="Kings XI Punjab"/>
    <s v="Kings XI Punjab"/>
    <s v="field"/>
    <x v="5"/>
    <s v="wickets"/>
    <n v="9"/>
    <s v="N"/>
    <s v="D/L"/>
    <s v="C Shamshuddin"/>
    <s v="A Deshmukh"/>
  </r>
  <r>
    <n v="1136579"/>
    <s v="Bengaluru"/>
    <d v="2018-04-21T00:00:00"/>
    <s v="AB de Villiers"/>
    <x v="35"/>
    <n v="0"/>
    <s v="Royal Challengers Bangalore"/>
    <s v="Delhi Daredevils"/>
    <s v="Royal Challengers Bangalore"/>
    <s v="field"/>
    <x v="3"/>
    <s v="wickets"/>
    <n v="6"/>
    <s v="N"/>
    <s v="NA"/>
    <s v="CB Gaffaney"/>
    <s v="CK Nandan"/>
  </r>
  <r>
    <n v="1136580"/>
    <s v="Hyderabad"/>
    <d v="2018-04-22T00:00:00"/>
    <s v="AT Rayudu"/>
    <x v="6"/>
    <n v="0"/>
    <s v="Sunrisers Hyderabad"/>
    <s v="Chennai Super Kings"/>
    <s v="Sunrisers Hyderabad"/>
    <s v="field"/>
    <x v="1"/>
    <s v="runs"/>
    <n v="4"/>
    <s v="N"/>
    <s v="NA"/>
    <s v="VA Kulkarni"/>
    <s v="AK Chaudhary"/>
  </r>
  <r>
    <n v="1136581"/>
    <s v="Jaipur"/>
    <d v="2018-04-22T00:00:00"/>
    <s v="JC Archer"/>
    <x v="5"/>
    <n v="0"/>
    <s v="Rajasthan Royals"/>
    <s v="Mumbai Indians"/>
    <s v="Mumbai Indians"/>
    <s v="bat"/>
    <x v="4"/>
    <s v="wickets"/>
    <n v="3"/>
    <s v="N"/>
    <s v="NA"/>
    <s v="KN Ananthapadmanabhan"/>
    <s v="RJ Tucker"/>
  </r>
  <r>
    <n v="1136582"/>
    <s v="Delhi"/>
    <d v="2018-04-23T00:00:00"/>
    <s v="AS Rajpoot"/>
    <x v="2"/>
    <n v="0"/>
    <s v="Delhi Daredevils"/>
    <s v="Kings XI Punjab"/>
    <s v="Delhi Daredevils"/>
    <s v="field"/>
    <x v="5"/>
    <s v="runs"/>
    <n v="4"/>
    <s v="N"/>
    <s v="NA"/>
    <s v="A Nand Kishore"/>
    <s v="CK Nandan"/>
  </r>
  <r>
    <n v="1136583"/>
    <s v="Mumbai"/>
    <d v="2018-04-24T00:00:00"/>
    <s v="Rashid Khan"/>
    <x v="3"/>
    <n v="0"/>
    <s v="Mumbai Indians"/>
    <s v="Sunrisers Hyderabad"/>
    <s v="Mumbai Indians"/>
    <s v="field"/>
    <x v="11"/>
    <s v="runs"/>
    <n v="31"/>
    <s v="N"/>
    <s v="NA"/>
    <s v="C Shamshuddin"/>
    <s v="S Ravi"/>
  </r>
  <r>
    <n v="1136584"/>
    <s v="Bengaluru"/>
    <d v="2018-04-25T00:00:00"/>
    <s v="MS Dhoni"/>
    <x v="35"/>
    <n v="0"/>
    <s v="Royal Challengers Bangalore"/>
    <s v="Chennai Super Kings"/>
    <s v="Chennai Super Kings"/>
    <s v="field"/>
    <x v="1"/>
    <s v="wickets"/>
    <n v="5"/>
    <s v="N"/>
    <s v="NA"/>
    <s v="NJ Llong"/>
    <s v="VK Sharma"/>
  </r>
  <r>
    <n v="1136585"/>
    <s v="Hyderabad"/>
    <d v="2018-04-26T00:00:00"/>
    <s v="AS Rajpoot"/>
    <x v="6"/>
    <n v="0"/>
    <s v="Sunrisers Hyderabad"/>
    <s v="Kings XI Punjab"/>
    <s v="Kings XI Punjab"/>
    <s v="field"/>
    <x v="11"/>
    <s v="runs"/>
    <n v="13"/>
    <s v="N"/>
    <s v="NA"/>
    <s v="YC Barde"/>
    <s v="CK Nandan"/>
  </r>
  <r>
    <n v="1136586"/>
    <s v="Delhi"/>
    <d v="2018-04-27T00:00:00"/>
    <s v="SS Iyer"/>
    <x v="2"/>
    <n v="0"/>
    <s v="Delhi Daredevils"/>
    <s v="Kolkata Knight Riders"/>
    <s v="Kolkata Knight Riders"/>
    <s v="field"/>
    <x v="2"/>
    <s v="runs"/>
    <n v="55"/>
    <s v="N"/>
    <s v="NA"/>
    <s v="C Shamshuddin"/>
    <s v="S Ravi"/>
  </r>
  <r>
    <n v="1136587"/>
    <s v="Pune"/>
    <d v="2018-04-28T00:00:00"/>
    <s v="RG Sharma"/>
    <x v="31"/>
    <n v="0"/>
    <s v="Chennai Super Kings"/>
    <s v="Mumbai Indians"/>
    <s v="Mumbai Indians"/>
    <s v="field"/>
    <x v="7"/>
    <s v="wickets"/>
    <n v="8"/>
    <s v="N"/>
    <s v="NA"/>
    <s v="CB Gaffaney"/>
    <s v="Nitin Menon"/>
  </r>
  <r>
    <n v="1136588"/>
    <s v="Jaipur"/>
    <d v="2018-04-29T00:00:00"/>
    <s v="KS Williamson"/>
    <x v="5"/>
    <n v="0"/>
    <s v="Rajasthan Royals"/>
    <s v="Sunrisers Hyderabad"/>
    <s v="Sunrisers Hyderabad"/>
    <s v="bat"/>
    <x v="11"/>
    <s v="runs"/>
    <n v="11"/>
    <s v="N"/>
    <s v="NA"/>
    <s v="BNJ Oxenford"/>
    <s v="A Nand Kishore"/>
  </r>
  <r>
    <n v="1136589"/>
    <s v="Bengaluru"/>
    <d v="2018-04-29T00:00:00"/>
    <s v="CA Lynn"/>
    <x v="35"/>
    <n v="0"/>
    <s v="Royal Challengers Bangalore"/>
    <s v="Kolkata Knight Riders"/>
    <s v="Kolkata Knight Riders"/>
    <s v="field"/>
    <x v="0"/>
    <s v="wickets"/>
    <n v="6"/>
    <s v="N"/>
    <s v="NA"/>
    <s v="NJ Llong"/>
    <s v="AK Chaudhary"/>
  </r>
  <r>
    <n v="1136590"/>
    <s v="Pune"/>
    <d v="2018-04-30T00:00:00"/>
    <s v="SR Watson"/>
    <x v="31"/>
    <n v="0"/>
    <s v="Chennai Super Kings"/>
    <s v="Delhi Daredevils"/>
    <s v="Delhi Daredevils"/>
    <s v="field"/>
    <x v="1"/>
    <s v="runs"/>
    <n v="13"/>
    <s v="N"/>
    <s v="NA"/>
    <s v="AY Dandekar"/>
    <s v="C Shamshuddin"/>
  </r>
  <r>
    <n v="1136591"/>
    <s v="Bengaluru"/>
    <d v="2018-05-01T00:00:00"/>
    <s v="TG Southee"/>
    <x v="35"/>
    <n v="0"/>
    <s v="Royal Challengers Bangalore"/>
    <s v="Mumbai Indians"/>
    <s v="Mumbai Indians"/>
    <s v="field"/>
    <x v="3"/>
    <s v="runs"/>
    <n v="14"/>
    <s v="N"/>
    <s v="NA"/>
    <s v="M Erasmus"/>
    <s v="Nitin Menon"/>
  </r>
  <r>
    <n v="1136592"/>
    <s v="Delhi"/>
    <d v="2018-05-02T00:00:00"/>
    <s v="RR Pant"/>
    <x v="2"/>
    <n v="0"/>
    <s v="Delhi Daredevils"/>
    <s v="Rajasthan Royals"/>
    <s v="Rajasthan Royals"/>
    <s v="field"/>
    <x v="2"/>
    <s v="runs"/>
    <n v="4"/>
    <s v="N"/>
    <s v="D/L"/>
    <s v="VK Sharma"/>
    <s v="CK Nandan"/>
  </r>
  <r>
    <n v="1136593"/>
    <s v="Kolkata"/>
    <d v="2018-05-03T00:00:00"/>
    <s v="SP Narine"/>
    <x v="4"/>
    <n v="0"/>
    <s v="Kolkata Knight Riders"/>
    <s v="Chennai Super Kings"/>
    <s v="Kolkata Knight Riders"/>
    <s v="field"/>
    <x v="0"/>
    <s v="wickets"/>
    <n v="6"/>
    <s v="N"/>
    <s v="NA"/>
    <s v="HDPK Dharmasena"/>
    <s v="A Deshmukh"/>
  </r>
  <r>
    <n v="1136594"/>
    <s v="Indore"/>
    <d v="2018-05-04T00:00:00"/>
    <s v="SA Yadav"/>
    <x v="23"/>
    <n v="0"/>
    <s v="Kings XI Punjab"/>
    <s v="Mumbai Indians"/>
    <s v="Mumbai Indians"/>
    <s v="field"/>
    <x v="7"/>
    <s v="wickets"/>
    <n v="6"/>
    <s v="N"/>
    <s v="NA"/>
    <s v="AY Dandekar"/>
    <s v="S Ravi"/>
  </r>
  <r>
    <n v="1136595"/>
    <s v="Pune"/>
    <d v="2018-05-05T00:00:00"/>
    <s v="RA Jadeja"/>
    <x v="31"/>
    <n v="0"/>
    <s v="Chennai Super Kings"/>
    <s v="Royal Challengers Bangalore"/>
    <s v="Chennai Super Kings"/>
    <s v="field"/>
    <x v="1"/>
    <s v="wickets"/>
    <n v="6"/>
    <s v="N"/>
    <s v="NA"/>
    <s v="Nitin Menon"/>
    <s v="YC Barde"/>
  </r>
  <r>
    <n v="1136596"/>
    <s v="Hyderabad"/>
    <d v="2018-05-05T00:00:00"/>
    <s v="Rashid Khan"/>
    <x v="6"/>
    <n v="0"/>
    <s v="Sunrisers Hyderabad"/>
    <s v="Delhi Daredevils"/>
    <s v="Delhi Daredevils"/>
    <s v="bat"/>
    <x v="11"/>
    <s v="wickets"/>
    <n v="7"/>
    <s v="N"/>
    <s v="NA"/>
    <s v="BNJ Oxenford"/>
    <s v="CK Nandan"/>
  </r>
  <r>
    <n v="1136597"/>
    <s v="Mumbai"/>
    <d v="2018-05-06T00:00:00"/>
    <s v="HH Pandya"/>
    <x v="3"/>
    <n v="0"/>
    <s v="Mumbai Indians"/>
    <s v="Kolkata Knight Riders"/>
    <s v="Kolkata Knight Riders"/>
    <s v="field"/>
    <x v="7"/>
    <s v="runs"/>
    <n v="13"/>
    <s v="N"/>
    <s v="NA"/>
    <s v="HDPK Dharmasena"/>
    <s v="A Deshmukh"/>
  </r>
  <r>
    <n v="1136598"/>
    <s v="Indore"/>
    <d v="2018-05-06T00:00:00"/>
    <s v="Mujeeb Ur Rahman"/>
    <x v="23"/>
    <n v="0"/>
    <s v="Kings XI Punjab"/>
    <s v="Rajasthan Royals"/>
    <s v="Kings XI Punjab"/>
    <s v="field"/>
    <x v="5"/>
    <s v="wickets"/>
    <n v="6"/>
    <s v="N"/>
    <s v="NA"/>
    <s v="C Shamshuddin"/>
    <s v="S Ravi"/>
  </r>
  <r>
    <n v="1136599"/>
    <s v="Hyderabad"/>
    <d v="2018-05-07T00:00:00"/>
    <s v="KS Williamson"/>
    <x v="6"/>
    <n v="0"/>
    <s v="Sunrisers Hyderabad"/>
    <s v="Royal Challengers Bangalore"/>
    <s v="Royal Challengers Bangalore"/>
    <s v="field"/>
    <x v="11"/>
    <s v="runs"/>
    <n v="5"/>
    <s v="N"/>
    <s v="NA"/>
    <s v="BNJ Oxenford"/>
    <s v="VK Sharma"/>
  </r>
  <r>
    <n v="1136600"/>
    <s v="Jaipur"/>
    <d v="2018-05-08T00:00:00"/>
    <s v="JC Buttler"/>
    <x v="5"/>
    <n v="0"/>
    <s v="Rajasthan Royals"/>
    <s v="Kings XI Punjab"/>
    <s v="Rajasthan Royals"/>
    <s v="bat"/>
    <x v="4"/>
    <s v="runs"/>
    <n v="15"/>
    <s v="N"/>
    <s v="NA"/>
    <s v="M Erasmus"/>
    <s v="Nitin Menon"/>
  </r>
  <r>
    <n v="1136601"/>
    <s v="Kolkata"/>
    <d v="2018-05-09T00:00:00"/>
    <s v="Ishan Kishan"/>
    <x v="4"/>
    <n v="0"/>
    <s v="Kolkata Knight Riders"/>
    <s v="Mumbai Indians"/>
    <s v="Kolkata Knight Riders"/>
    <s v="field"/>
    <x v="7"/>
    <s v="runs"/>
    <n v="102"/>
    <s v="N"/>
    <s v="NA"/>
    <s v="KN Ananthapadmanabhan"/>
    <s v="AK Chaudhary"/>
  </r>
  <r>
    <n v="1136602"/>
    <s v="Delhi"/>
    <d v="2018-05-10T00:00:00"/>
    <s v="S Dhawan"/>
    <x v="2"/>
    <n v="0"/>
    <s v="Delhi Daredevils"/>
    <s v="Sunrisers Hyderabad"/>
    <s v="Delhi Daredevils"/>
    <s v="bat"/>
    <x v="11"/>
    <s v="wickets"/>
    <n v="9"/>
    <s v="N"/>
    <s v="NA"/>
    <s v="AY Dandekar"/>
    <s v="C Shamshuddin"/>
  </r>
  <r>
    <n v="1136603"/>
    <s v="Jaipur"/>
    <d v="2018-05-11T00:00:00"/>
    <s v="JC Buttler"/>
    <x v="5"/>
    <n v="0"/>
    <s v="Rajasthan Royals"/>
    <s v="Chennai Super Kings"/>
    <s v="Chennai Super Kings"/>
    <s v="bat"/>
    <x v="4"/>
    <s v="wickets"/>
    <n v="4"/>
    <s v="N"/>
    <s v="NA"/>
    <s v="M Erasmus"/>
    <s v="YC Barde"/>
  </r>
  <r>
    <n v="1136604"/>
    <s v="Indore"/>
    <d v="2018-05-12T00:00:00"/>
    <s v="SP Narine"/>
    <x v="23"/>
    <n v="0"/>
    <s v="Kings XI Punjab"/>
    <s v="Kolkata Knight Riders"/>
    <s v="Kings XI Punjab"/>
    <s v="field"/>
    <x v="0"/>
    <s v="runs"/>
    <n v="31"/>
    <s v="N"/>
    <s v="NA"/>
    <s v="VK Sharma"/>
    <s v="CK Nandan"/>
  </r>
  <r>
    <n v="1136605"/>
    <s v="Delhi"/>
    <d v="2018-05-12T00:00:00"/>
    <s v="AB de Villiers"/>
    <x v="2"/>
    <n v="0"/>
    <s v="Delhi Daredevils"/>
    <s v="Royal Challengers Bangalore"/>
    <s v="Royal Challengers Bangalore"/>
    <s v="field"/>
    <x v="3"/>
    <s v="wickets"/>
    <n v="5"/>
    <s v="N"/>
    <s v="NA"/>
    <s v="KN Ananthapadmanabhan"/>
    <s v="HDPK Dharmasena"/>
  </r>
  <r>
    <n v="1136606"/>
    <s v="Pune"/>
    <d v="2018-05-13T00:00:00"/>
    <s v="AT Rayudu"/>
    <x v="31"/>
    <n v="0"/>
    <s v="Chennai Super Kings"/>
    <s v="Sunrisers Hyderabad"/>
    <s v="Chennai Super Kings"/>
    <s v="field"/>
    <x v="1"/>
    <s v="wickets"/>
    <n v="8"/>
    <s v="N"/>
    <s v="NA"/>
    <s v="M Erasmus"/>
    <s v="YC Barde"/>
  </r>
  <r>
    <n v="1136607"/>
    <s v="Mumbai"/>
    <d v="2018-05-13T00:00:00"/>
    <s v="JC Buttler"/>
    <x v="3"/>
    <n v="0"/>
    <s v="Mumbai Indians"/>
    <s v="Rajasthan Royals"/>
    <s v="Rajasthan Royals"/>
    <s v="field"/>
    <x v="4"/>
    <s v="wickets"/>
    <n v="7"/>
    <s v="N"/>
    <s v="NA"/>
    <s v="Nitin Menon"/>
    <s v="S Ravi"/>
  </r>
  <r>
    <n v="1136608"/>
    <s v="Indore"/>
    <d v="2018-05-14T00:00:00"/>
    <s v="UT Yadav"/>
    <x v="23"/>
    <n v="0"/>
    <s v="Kings XI Punjab"/>
    <s v="Royal Challengers Bangalore"/>
    <s v="Royal Challengers Bangalore"/>
    <s v="field"/>
    <x v="3"/>
    <s v="wickets"/>
    <n v="10"/>
    <s v="N"/>
    <s v="NA"/>
    <s v="BNJ Oxenford"/>
    <s v="VK Sharma"/>
  </r>
  <r>
    <n v="1136609"/>
    <s v="Kolkata"/>
    <d v="2018-05-15T00:00:00"/>
    <s v="Kuldeep Yadav"/>
    <x v="4"/>
    <n v="0"/>
    <s v="Kolkata Knight Riders"/>
    <s v="Rajasthan Royals"/>
    <s v="Kolkata Knight Riders"/>
    <s v="field"/>
    <x v="0"/>
    <s v="wickets"/>
    <n v="6"/>
    <s v="N"/>
    <s v="NA"/>
    <s v="HDPK Dharmasena"/>
    <s v="AK Chaudhary"/>
  </r>
  <r>
    <n v="1136610"/>
    <s v="Mumbai"/>
    <d v="2018-05-16T00:00:00"/>
    <s v="JJ Bumrah"/>
    <x v="3"/>
    <n v="0"/>
    <s v="Mumbai Indians"/>
    <s v="Kings XI Punjab"/>
    <s v="Kings XI Punjab"/>
    <s v="field"/>
    <x v="7"/>
    <s v="runs"/>
    <n v="3"/>
    <s v="N"/>
    <s v="NA"/>
    <s v="M Erasmus"/>
    <s v="Nitin Menon"/>
  </r>
  <r>
    <n v="1136611"/>
    <s v="Bengaluru"/>
    <d v="2018-05-17T00:00:00"/>
    <s v="AB de Villiers"/>
    <x v="35"/>
    <n v="0"/>
    <s v="Royal Challengers Bangalore"/>
    <s v="Sunrisers Hyderabad"/>
    <s v="Sunrisers Hyderabad"/>
    <s v="field"/>
    <x v="3"/>
    <s v="runs"/>
    <n v="14"/>
    <s v="N"/>
    <s v="NA"/>
    <s v="AY Dandekar"/>
    <s v="S Ravi"/>
  </r>
  <r>
    <n v="1136612"/>
    <s v="Delhi"/>
    <d v="2018-05-18T00:00:00"/>
    <s v="HV Patel"/>
    <x v="2"/>
    <n v="0"/>
    <s v="Delhi Daredevils"/>
    <s v="Chennai Super Kings"/>
    <s v="Chennai Super Kings"/>
    <s v="field"/>
    <x v="2"/>
    <s v="runs"/>
    <n v="34"/>
    <s v="N"/>
    <s v="NA"/>
    <s v="VA Kulkarni"/>
    <s v="HDPK Dharmasena"/>
  </r>
  <r>
    <n v="1136613"/>
    <s v="Jaipur"/>
    <d v="2018-05-19T00:00:00"/>
    <s v="S Gopal"/>
    <x v="5"/>
    <n v="0"/>
    <s v="Rajasthan Royals"/>
    <s v="Royal Challengers Bangalore"/>
    <s v="Rajasthan Royals"/>
    <s v="bat"/>
    <x v="4"/>
    <s v="runs"/>
    <n v="30"/>
    <s v="N"/>
    <s v="NA"/>
    <s v="BNJ Oxenford"/>
    <s v="VK Sharma"/>
  </r>
  <r>
    <n v="1136614"/>
    <s v="Hyderabad"/>
    <d v="2018-05-19T00:00:00"/>
    <s v="CA Lynn"/>
    <x v="6"/>
    <n v="0"/>
    <s v="Sunrisers Hyderabad"/>
    <s v="Kolkata Knight Riders"/>
    <s v="Sunrisers Hyderabad"/>
    <s v="bat"/>
    <x v="0"/>
    <s v="wickets"/>
    <n v="5"/>
    <s v="N"/>
    <s v="NA"/>
    <s v="AK Chaudhary"/>
    <s v="S Ravi"/>
  </r>
  <r>
    <n v="1136615"/>
    <s v="Delhi"/>
    <d v="2018-05-20T00:00:00"/>
    <s v="A Mishra"/>
    <x v="2"/>
    <n v="0"/>
    <s v="Delhi Daredevils"/>
    <s v="Mumbai Indians"/>
    <s v="Delhi Daredevils"/>
    <s v="bat"/>
    <x v="2"/>
    <s v="runs"/>
    <n v="11"/>
    <s v="N"/>
    <s v="NA"/>
    <s v="HDPK Dharmasena"/>
    <s v="CK Nandan"/>
  </r>
  <r>
    <n v="1136616"/>
    <s v="Pune"/>
    <d v="2018-05-20T00:00:00"/>
    <s v="L Ngidi"/>
    <x v="31"/>
    <n v="0"/>
    <s v="Chennai Super Kings"/>
    <s v="Kings XI Punjab"/>
    <s v="Chennai Super Kings"/>
    <s v="field"/>
    <x v="1"/>
    <s v="wickets"/>
    <n v="5"/>
    <s v="N"/>
    <s v="NA"/>
    <s v="Nitin Menon"/>
    <s v="YC Barde"/>
  </r>
  <r>
    <n v="1136617"/>
    <s v="Mumbai"/>
    <d v="2018-05-22T00:00:00"/>
    <s v="F du Plessis"/>
    <x v="3"/>
    <n v="0"/>
    <s v="Sunrisers Hyderabad"/>
    <s v="Chennai Super Kings"/>
    <s v="Chennai Super Kings"/>
    <s v="field"/>
    <x v="1"/>
    <s v="wickets"/>
    <n v="2"/>
    <s v="N"/>
    <s v="NA"/>
    <s v="C Shamshuddin"/>
    <s v="M Erasmus"/>
  </r>
  <r>
    <n v="1136618"/>
    <s v="Kolkata"/>
    <d v="2018-05-23T00:00:00"/>
    <s v="AD Russell"/>
    <x v="4"/>
    <n v="0"/>
    <s v="Kolkata Knight Riders"/>
    <s v="Rajasthan Royals"/>
    <s v="Rajasthan Royals"/>
    <s v="field"/>
    <x v="0"/>
    <s v="runs"/>
    <n v="25"/>
    <s v="N"/>
    <s v="NA"/>
    <s v="AK Chaudhary"/>
    <s v="Nitin Menon"/>
  </r>
  <r>
    <n v="1136619"/>
    <s v="Kolkata"/>
    <d v="2018-05-25T00:00:00"/>
    <s v="Rashid Khan"/>
    <x v="4"/>
    <n v="0"/>
    <s v="Kolkata Knight Riders"/>
    <s v="Sunrisers Hyderabad"/>
    <s v="Kolkata Knight Riders"/>
    <s v="field"/>
    <x v="11"/>
    <s v="runs"/>
    <n v="14"/>
    <s v="N"/>
    <s v="NA"/>
    <s v="HDPK Dharmasena"/>
    <s v="Nitin Menon"/>
  </r>
  <r>
    <n v="1136620"/>
    <s v="Mumbai"/>
    <d v="2018-05-27T00:00:00"/>
    <s v="SR Watson"/>
    <x v="3"/>
    <n v="0"/>
    <s v="Chennai Super Kings"/>
    <s v="Sunrisers Hyderabad"/>
    <s v="Chennai Super Kings"/>
    <s v="field"/>
    <x v="1"/>
    <s v="wickets"/>
    <n v="8"/>
    <s v="N"/>
    <s v="NA"/>
    <s v="M Erasmus"/>
    <s v="S Ravi"/>
  </r>
  <r>
    <n v="1175356"/>
    <s v="Chennai"/>
    <d v="2019-03-23T00:00:00"/>
    <s v="Harbhajan Singh"/>
    <x v="7"/>
    <n v="0"/>
    <s v="Chennai Super Kings"/>
    <s v="Royal Challengers Bangalore"/>
    <s v="Chennai Super Kings"/>
    <s v="field"/>
    <x v="1"/>
    <s v="wickets"/>
    <n v="7"/>
    <s v="N"/>
    <s v="NA"/>
    <s v="AY Dandekar"/>
    <s v="BNJ Oxenford"/>
  </r>
  <r>
    <n v="1175357"/>
    <s v="Kolkata"/>
    <d v="2019-03-24T00:00:00"/>
    <s v="AD Russell"/>
    <x v="4"/>
    <n v="0"/>
    <s v="Kolkata Knight Riders"/>
    <s v="Sunrisers Hyderabad"/>
    <s v="Kolkata Knight Riders"/>
    <s v="field"/>
    <x v="0"/>
    <s v="wickets"/>
    <n v="6"/>
    <s v="N"/>
    <s v="NA"/>
    <s v="CB Gaffaney"/>
    <s v="AK Chaudhary"/>
  </r>
  <r>
    <n v="1175358"/>
    <s v="Mumbai"/>
    <d v="2019-03-24T00:00:00"/>
    <s v="RR Pant"/>
    <x v="3"/>
    <n v="0"/>
    <s v="Mumbai Indians"/>
    <s v="Delhi Capitals"/>
    <s v="Mumbai Indians"/>
    <s v="field"/>
    <x v="15"/>
    <s v="runs"/>
    <n v="37"/>
    <s v="N"/>
    <s v="NA"/>
    <s v="YC Barde"/>
    <s v="S Ravi"/>
  </r>
  <r>
    <n v="1175359"/>
    <s v="Jaipur"/>
    <d v="2019-03-25T00:00:00"/>
    <s v="CH Gayle"/>
    <x v="5"/>
    <n v="0"/>
    <s v="Rajasthan Royals"/>
    <s v="Kings XI Punjab"/>
    <s v="Rajasthan Royals"/>
    <s v="field"/>
    <x v="5"/>
    <s v="runs"/>
    <n v="14"/>
    <s v="N"/>
    <s v="NA"/>
    <s v="KN Ananthapadmanabhan"/>
    <s v="C Shamshuddin"/>
  </r>
  <r>
    <n v="1175360"/>
    <s v="Delhi"/>
    <d v="2019-03-26T00:00:00"/>
    <s v="SR Watson"/>
    <x v="2"/>
    <n v="0"/>
    <s v="Delhi Capitals"/>
    <s v="Chennai Super Kings"/>
    <s v="Delhi Capitals"/>
    <s v="bat"/>
    <x v="1"/>
    <s v="wickets"/>
    <n v="6"/>
    <s v="N"/>
    <s v="NA"/>
    <s v="M Erasmus"/>
    <s v="Nitin Menon"/>
  </r>
  <r>
    <n v="1175361"/>
    <s v="Kolkata"/>
    <d v="2019-03-27T00:00:00"/>
    <s v="AD Russell"/>
    <x v="4"/>
    <n v="0"/>
    <s v="Kolkata Knight Riders"/>
    <s v="Kings XI Punjab"/>
    <s v="Kings XI Punjab"/>
    <s v="field"/>
    <x v="0"/>
    <s v="runs"/>
    <n v="28"/>
    <s v="N"/>
    <s v="NA"/>
    <s v="VA Kulkarni"/>
    <s v="AK Chaudhary"/>
  </r>
  <r>
    <n v="1175362"/>
    <s v="Bengaluru"/>
    <d v="2019-03-28T00:00:00"/>
    <s v="JJ Bumrah"/>
    <x v="35"/>
    <n v="0"/>
    <s v="Royal Challengers Bangalore"/>
    <s v="Mumbai Indians"/>
    <s v="Royal Challengers Bangalore"/>
    <s v="field"/>
    <x v="7"/>
    <s v="runs"/>
    <n v="6"/>
    <s v="N"/>
    <s v="NA"/>
    <s v="CK Nandan"/>
    <s v="S Ravi"/>
  </r>
  <r>
    <n v="1175363"/>
    <s v="Hyderabad"/>
    <d v="2019-03-29T00:00:00"/>
    <s v="Rashid Khan"/>
    <x v="6"/>
    <n v="0"/>
    <s v="Sunrisers Hyderabad"/>
    <s v="Rajasthan Royals"/>
    <s v="Rajasthan Royals"/>
    <s v="bat"/>
    <x v="11"/>
    <s v="wickets"/>
    <n v="5"/>
    <s v="N"/>
    <s v="NA"/>
    <s v="C Shamshuddin"/>
    <s v="BNJ Oxenford"/>
  </r>
  <r>
    <n v="1175364"/>
    <s v="Chandigarh"/>
    <d v="2019-03-30T00:00:00"/>
    <s v="MA Agarwal"/>
    <x v="32"/>
    <n v="0"/>
    <s v="Kings XI Punjab"/>
    <s v="Mumbai Indians"/>
    <s v="Kings XI Punjab"/>
    <s v="field"/>
    <x v="5"/>
    <s v="wickets"/>
    <n v="8"/>
    <s v="N"/>
    <s v="NA"/>
    <s v="VA Kulkarni"/>
    <s v="CB Gaffaney"/>
  </r>
  <r>
    <n v="1175365"/>
    <s v="Delhi"/>
    <d v="2019-03-30T00:00:00"/>
    <s v="PP Shaw"/>
    <x v="2"/>
    <n v="0"/>
    <s v="Delhi Capitals"/>
    <s v="Kolkata Knight Riders"/>
    <s v="Delhi Capitals"/>
    <s v="field"/>
    <x v="15"/>
    <s v="tie"/>
    <s v="NA"/>
    <s v="Y"/>
    <s v="NA"/>
    <s v="AY Dandekar"/>
    <s v="Nitin Menon"/>
  </r>
  <r>
    <n v="1175366"/>
    <s v="Hyderabad"/>
    <d v="2019-03-31T00:00:00"/>
    <s v="JM Bairstow"/>
    <x v="6"/>
    <n v="0"/>
    <s v="Sunrisers Hyderabad"/>
    <s v="Royal Challengers Bangalore"/>
    <s v="Royal Challengers Bangalore"/>
    <s v="field"/>
    <x v="11"/>
    <s v="runs"/>
    <n v="118"/>
    <s v="N"/>
    <s v="NA"/>
    <s v="KN Ananthapadmanabhan"/>
    <s v="S Ravi"/>
  </r>
  <r>
    <n v="1175367"/>
    <s v="Chennai"/>
    <d v="2019-03-31T00:00:00"/>
    <s v="MS Dhoni"/>
    <x v="7"/>
    <n v="0"/>
    <s v="Chennai Super Kings"/>
    <s v="Rajasthan Royals"/>
    <s v="Rajasthan Royals"/>
    <s v="field"/>
    <x v="1"/>
    <s v="runs"/>
    <n v="8"/>
    <s v="N"/>
    <s v="NA"/>
    <s v="YC Barde"/>
    <s v="CK Nandan"/>
  </r>
  <r>
    <n v="1175368"/>
    <s v="Chandigarh"/>
    <d v="2019-04-01T00:00:00"/>
    <s v="SM Curran"/>
    <x v="32"/>
    <n v="0"/>
    <s v="Kings XI Punjab"/>
    <s v="Delhi Capitals"/>
    <s v="Delhi Capitals"/>
    <s v="field"/>
    <x v="5"/>
    <s v="runs"/>
    <n v="14"/>
    <s v="N"/>
    <s v="NA"/>
    <s v="CB Gaffaney"/>
    <s v="AK Chaudhary"/>
  </r>
  <r>
    <n v="1175369"/>
    <s v="Jaipur"/>
    <d v="2019-04-02T00:00:00"/>
    <s v="S Gopal"/>
    <x v="5"/>
    <n v="0"/>
    <s v="Rajasthan Royals"/>
    <s v="Royal Challengers Bangalore"/>
    <s v="Rajasthan Royals"/>
    <s v="field"/>
    <x v="4"/>
    <s v="wickets"/>
    <n v="7"/>
    <s v="N"/>
    <s v="NA"/>
    <s v="AY Dandekar"/>
    <s v="M Erasmus"/>
  </r>
  <r>
    <n v="1175370"/>
    <s v="Mumbai"/>
    <d v="2019-04-03T00:00:00"/>
    <s v="HH Pandya"/>
    <x v="3"/>
    <n v="0"/>
    <s v="Mumbai Indians"/>
    <s v="Chennai Super Kings"/>
    <s v="Chennai Super Kings"/>
    <s v="field"/>
    <x v="7"/>
    <s v="runs"/>
    <n v="37"/>
    <s v="N"/>
    <s v="NA"/>
    <s v="RJ Tucker"/>
    <s v="BNJ Oxenford"/>
  </r>
  <r>
    <n v="1175371"/>
    <s v="Delhi"/>
    <d v="2019-04-04T00:00:00"/>
    <s v="JM Bairstow"/>
    <x v="2"/>
    <n v="0"/>
    <s v="Delhi Capitals"/>
    <s v="Sunrisers Hyderabad"/>
    <s v="Sunrisers Hyderabad"/>
    <s v="field"/>
    <x v="11"/>
    <s v="wickets"/>
    <n v="5"/>
    <s v="N"/>
    <s v="NA"/>
    <s v="KN Ananthapadmanabhan"/>
    <s v="C Shamshuddin"/>
  </r>
  <r>
    <n v="1175372"/>
    <s v="Bengaluru"/>
    <d v="2019-04-05T00:00:00"/>
    <s v="AD Russell"/>
    <x v="35"/>
    <n v="0"/>
    <s v="Royal Challengers Bangalore"/>
    <s v="Kolkata Knight Riders"/>
    <s v="Kolkata Knight Riders"/>
    <s v="field"/>
    <x v="0"/>
    <s v="wickets"/>
    <n v="5"/>
    <s v="N"/>
    <s v="NA"/>
    <s v="CB Gaffaney"/>
    <s v="AK Chaudhary"/>
  </r>
  <r>
    <n v="1178393"/>
    <s v="Chennai"/>
    <d v="2019-04-06T00:00:00"/>
    <s v="Harbhajan Singh"/>
    <x v="7"/>
    <n v="0"/>
    <s v="Chennai Super Kings"/>
    <s v="Kings XI Punjab"/>
    <s v="Chennai Super Kings"/>
    <s v="bat"/>
    <x v="1"/>
    <s v="runs"/>
    <n v="22"/>
    <s v="N"/>
    <s v="NA"/>
    <s v="KN Ananthapadmanabhan"/>
    <s v="RJ Tucker"/>
  </r>
  <r>
    <n v="1178394"/>
    <s v="Hyderabad"/>
    <d v="2019-04-06T00:00:00"/>
    <s v="AS Joseph"/>
    <x v="6"/>
    <n v="0"/>
    <s v="Sunrisers Hyderabad"/>
    <s v="Mumbai Indians"/>
    <s v="Sunrisers Hyderabad"/>
    <s v="field"/>
    <x v="7"/>
    <s v="runs"/>
    <n v="40"/>
    <s v="N"/>
    <s v="NA"/>
    <s v="AY Dandekar"/>
    <s v="Nitin Menon"/>
  </r>
  <r>
    <n v="1178395"/>
    <s v="Bengaluru"/>
    <d v="2019-04-07T00:00:00"/>
    <s v="K Rabada"/>
    <x v="35"/>
    <n v="0"/>
    <s v="Royal Challengers Bangalore"/>
    <s v="Delhi Capitals"/>
    <s v="Delhi Capitals"/>
    <s v="field"/>
    <x v="15"/>
    <s v="wickets"/>
    <n v="4"/>
    <s v="N"/>
    <s v="NA"/>
    <s v="YC Barde"/>
    <s v="S Ravi"/>
  </r>
  <r>
    <n v="1178396"/>
    <s v="Jaipur"/>
    <d v="2019-04-07T00:00:00"/>
    <s v="HF Gurney"/>
    <x v="5"/>
    <n v="0"/>
    <s v="Rajasthan Royals"/>
    <s v="Kolkata Knight Riders"/>
    <s v="Kolkata Knight Riders"/>
    <s v="field"/>
    <x v="0"/>
    <s v="wickets"/>
    <n v="8"/>
    <s v="N"/>
    <s v="NA"/>
    <s v="CB Gaffaney"/>
    <s v="AK Chaudhary"/>
  </r>
  <r>
    <n v="1178397"/>
    <s v="Chandigarh"/>
    <d v="2019-04-08T00:00:00"/>
    <s v="KL Rahul"/>
    <x v="32"/>
    <n v="0"/>
    <s v="Kings XI Punjab"/>
    <s v="Sunrisers Hyderabad"/>
    <s v="Kings XI Punjab"/>
    <s v="field"/>
    <x v="5"/>
    <s v="wickets"/>
    <n v="6"/>
    <s v="N"/>
    <s v="NA"/>
    <s v="AY Dandekar"/>
    <s v="M Erasmus"/>
  </r>
  <r>
    <n v="1178398"/>
    <s v="Chennai"/>
    <d v="2019-04-09T00:00:00"/>
    <s v="DL Chahar"/>
    <x v="7"/>
    <n v="0"/>
    <s v="Chennai Super Kings"/>
    <s v="Kolkata Knight Riders"/>
    <s v="Chennai Super Kings"/>
    <s v="field"/>
    <x v="1"/>
    <s v="wickets"/>
    <n v="7"/>
    <s v="N"/>
    <s v="NA"/>
    <s v="RJ Tucker"/>
    <s v="C Shamshuddin"/>
  </r>
  <r>
    <n v="1178399"/>
    <s v="Mumbai"/>
    <d v="2019-04-10T00:00:00"/>
    <s v="KA Pollard"/>
    <x v="3"/>
    <n v="0"/>
    <s v="Mumbai Indians"/>
    <s v="Kings XI Punjab"/>
    <s v="Mumbai Indians"/>
    <s v="field"/>
    <x v="7"/>
    <s v="wickets"/>
    <n v="3"/>
    <s v="N"/>
    <s v="NA"/>
    <s v="YC Barde"/>
    <s v="S Ravi"/>
  </r>
  <r>
    <n v="1178400"/>
    <s v="Jaipur"/>
    <d v="2019-04-11T00:00:00"/>
    <s v="MS Dhoni"/>
    <x v="5"/>
    <n v="0"/>
    <s v="Rajasthan Royals"/>
    <s v="Chennai Super Kings"/>
    <s v="Chennai Super Kings"/>
    <s v="field"/>
    <x v="1"/>
    <s v="wickets"/>
    <n v="4"/>
    <s v="N"/>
    <s v="NA"/>
    <s v="UV Gandhe"/>
    <s v="BNJ Oxenford"/>
  </r>
  <r>
    <n v="1178401"/>
    <s v="Kolkata"/>
    <d v="2019-04-12T00:00:00"/>
    <s v="S Dhawan"/>
    <x v="4"/>
    <n v="0"/>
    <s v="Kolkata Knight Riders"/>
    <s v="Delhi Capitals"/>
    <s v="Delhi Capitals"/>
    <s v="field"/>
    <x v="15"/>
    <s v="wickets"/>
    <n v="7"/>
    <s v="N"/>
    <s v="NA"/>
    <s v="YC Barde"/>
    <s v="CK Nandan"/>
  </r>
  <r>
    <n v="1178402"/>
    <s v="Mumbai"/>
    <d v="2019-04-13T00:00:00"/>
    <s v="JC Buttler"/>
    <x v="3"/>
    <n v="0"/>
    <s v="Mumbai Indians"/>
    <s v="Rajasthan Royals"/>
    <s v="Rajasthan Royals"/>
    <s v="field"/>
    <x v="4"/>
    <s v="wickets"/>
    <n v="4"/>
    <s v="N"/>
    <s v="NA"/>
    <s v="Nitin Menon"/>
    <s v="A Nand Kishore"/>
  </r>
  <r>
    <n v="1178403"/>
    <s v="Chandigarh"/>
    <d v="2019-04-13T00:00:00"/>
    <s v="AB de Villiers"/>
    <x v="32"/>
    <n v="0"/>
    <s v="Kings XI Punjab"/>
    <s v="Royal Challengers Bangalore"/>
    <s v="Royal Challengers Bangalore"/>
    <s v="field"/>
    <x v="3"/>
    <s v="wickets"/>
    <n v="8"/>
    <s v="N"/>
    <s v="NA"/>
    <s v="UV Gandhe"/>
    <s v="S Ravi"/>
  </r>
  <r>
    <n v="1178404"/>
    <s v="Kolkata"/>
    <d v="2019-04-14T00:00:00"/>
    <s v="Imran Tahir"/>
    <x v="4"/>
    <n v="0"/>
    <s v="Kolkata Knight Riders"/>
    <s v="Chennai Super Kings"/>
    <s v="Chennai Super Kings"/>
    <s v="field"/>
    <x v="1"/>
    <s v="wickets"/>
    <n v="5"/>
    <s v="N"/>
    <s v="NA"/>
    <s v="RJ Tucker"/>
    <s v="CK Nandan"/>
  </r>
  <r>
    <n v="1178405"/>
    <s v="Hyderabad"/>
    <d v="2019-04-14T00:00:00"/>
    <s v="KMA Paul"/>
    <x v="6"/>
    <n v="0"/>
    <s v="Sunrisers Hyderabad"/>
    <s v="Delhi Capitals"/>
    <s v="Sunrisers Hyderabad"/>
    <s v="field"/>
    <x v="15"/>
    <s v="runs"/>
    <n v="39"/>
    <s v="N"/>
    <s v="NA"/>
    <s v="BNJ Oxenford"/>
    <s v="AK Chaudhary"/>
  </r>
  <r>
    <n v="1178406"/>
    <s v="Mumbai"/>
    <d v="2019-04-15T00:00:00"/>
    <s v="SL Malinga"/>
    <x v="3"/>
    <n v="0"/>
    <s v="Mumbai Indians"/>
    <s v="Royal Challengers Bangalore"/>
    <s v="Mumbai Indians"/>
    <s v="field"/>
    <x v="7"/>
    <s v="wickets"/>
    <n v="5"/>
    <s v="N"/>
    <s v="NA"/>
    <s v="M Erasmus"/>
    <s v="Nitin Menon"/>
  </r>
  <r>
    <n v="1178407"/>
    <s v="Chandigarh"/>
    <d v="2019-04-16T00:00:00"/>
    <s v="R Ashwin"/>
    <x v="32"/>
    <n v="0"/>
    <s v="Kings XI Punjab"/>
    <s v="Rajasthan Royals"/>
    <s v="Rajasthan Royals"/>
    <s v="field"/>
    <x v="5"/>
    <s v="runs"/>
    <n v="12"/>
    <s v="N"/>
    <s v="NA"/>
    <s v="VA Kulkarni"/>
    <s v="AK Chaudhary"/>
  </r>
  <r>
    <n v="1178408"/>
    <s v="Hyderabad"/>
    <d v="2019-04-17T00:00:00"/>
    <s v="DA Warner"/>
    <x v="6"/>
    <n v="0"/>
    <s v="Sunrisers Hyderabad"/>
    <s v="Chennai Super Kings"/>
    <s v="Chennai Super Kings"/>
    <s v="bat"/>
    <x v="11"/>
    <s v="wickets"/>
    <n v="6"/>
    <s v="N"/>
    <s v="NA"/>
    <s v="UV Gandhe"/>
    <s v="IJ Gould"/>
  </r>
  <r>
    <n v="1178409"/>
    <s v="Delhi"/>
    <d v="2019-04-18T00:00:00"/>
    <s v="HH Pandya"/>
    <x v="2"/>
    <n v="0"/>
    <s v="Delhi Capitals"/>
    <s v="Mumbai Indians"/>
    <s v="Mumbai Indians"/>
    <s v="bat"/>
    <x v="7"/>
    <s v="runs"/>
    <n v="40"/>
    <s v="N"/>
    <s v="NA"/>
    <s v="BNJ Oxenford"/>
    <s v="NJ Llong"/>
  </r>
  <r>
    <n v="1178410"/>
    <s v="Kolkata"/>
    <d v="2019-04-19T00:00:00"/>
    <s v="V Kohli"/>
    <x v="4"/>
    <n v="0"/>
    <s v="Kolkata Knight Riders"/>
    <s v="Royal Challengers Bangalore"/>
    <s v="Kolkata Knight Riders"/>
    <s v="field"/>
    <x v="3"/>
    <s v="runs"/>
    <n v="10"/>
    <s v="N"/>
    <s v="NA"/>
    <s v="IJ Gould"/>
    <s v="Nitin Menon"/>
  </r>
  <r>
    <n v="1178411"/>
    <s v="Jaipur"/>
    <d v="2019-04-20T00:00:00"/>
    <s v="SPD Smith"/>
    <x v="5"/>
    <n v="0"/>
    <s v="Rajasthan Royals"/>
    <s v="Mumbai Indians"/>
    <s v="Rajasthan Royals"/>
    <s v="field"/>
    <x v="4"/>
    <s v="wickets"/>
    <n v="5"/>
    <s v="N"/>
    <s v="NA"/>
    <s v="YC Barde"/>
    <s v="S Ravi"/>
  </r>
  <r>
    <n v="1178412"/>
    <s v="Delhi"/>
    <d v="2019-04-20T00:00:00"/>
    <s v="SS Iyer"/>
    <x v="2"/>
    <n v="0"/>
    <s v="Delhi Capitals"/>
    <s v="Kings XI Punjab"/>
    <s v="Delhi Capitals"/>
    <s v="field"/>
    <x v="15"/>
    <s v="wickets"/>
    <n v="5"/>
    <s v="N"/>
    <s v="NA"/>
    <s v="UV Gandhe"/>
    <s v="C Shamshuddin"/>
  </r>
  <r>
    <n v="1178413"/>
    <s v="Hyderabad"/>
    <d v="2019-04-21T00:00:00"/>
    <s v="KK Ahmed"/>
    <x v="6"/>
    <n v="0"/>
    <s v="Sunrisers Hyderabad"/>
    <s v="Kolkata Knight Riders"/>
    <s v="Sunrisers Hyderabad"/>
    <s v="field"/>
    <x v="11"/>
    <s v="wickets"/>
    <n v="9"/>
    <s v="N"/>
    <s v="NA"/>
    <s v="NJ Llong"/>
    <s v="Nitin Menon"/>
  </r>
  <r>
    <n v="1178414"/>
    <s v="Bengaluru"/>
    <d v="2019-04-21T00:00:00"/>
    <s v="PA Patel"/>
    <x v="35"/>
    <n v="0"/>
    <s v="Royal Challengers Bangalore"/>
    <s v="Chennai Super Kings"/>
    <s v="Chennai Super Kings"/>
    <s v="field"/>
    <x v="3"/>
    <s v="runs"/>
    <n v="1"/>
    <s v="N"/>
    <s v="NA"/>
    <s v="RJ Tucker"/>
    <s v="VA Kulkarni"/>
  </r>
  <r>
    <n v="1178415"/>
    <s v="Jaipur"/>
    <d v="2019-04-22T00:00:00"/>
    <s v="RR Pant"/>
    <x v="5"/>
    <n v="0"/>
    <s v="Rajasthan Royals"/>
    <s v="Delhi Capitals"/>
    <s v="Delhi Capitals"/>
    <s v="field"/>
    <x v="15"/>
    <s v="wickets"/>
    <n v="6"/>
    <s v="N"/>
    <s v="NA"/>
    <s v="A Nand Kishore"/>
    <s v="S Ravi"/>
  </r>
  <r>
    <n v="1178416"/>
    <s v="Chennai"/>
    <d v="2019-04-23T00:00:00"/>
    <s v="SR Watson"/>
    <x v="7"/>
    <n v="0"/>
    <s v="Chennai Super Kings"/>
    <s v="Sunrisers Hyderabad"/>
    <s v="Chennai Super Kings"/>
    <s v="field"/>
    <x v="1"/>
    <s v="wickets"/>
    <n v="6"/>
    <s v="N"/>
    <s v="NA"/>
    <s v="NJ Llong"/>
    <s v="AK Chaudhary"/>
  </r>
  <r>
    <n v="1178417"/>
    <s v="Bengaluru"/>
    <d v="2019-04-24T00:00:00"/>
    <s v="AB de Villiers"/>
    <x v="35"/>
    <n v="0"/>
    <s v="Royal Challengers Bangalore"/>
    <s v="Kings XI Punjab"/>
    <s v="Kings XI Punjab"/>
    <s v="field"/>
    <x v="3"/>
    <s v="runs"/>
    <n v="17"/>
    <s v="N"/>
    <s v="NA"/>
    <s v="C Shamshuddin"/>
    <s v="BNJ Oxenford"/>
  </r>
  <r>
    <n v="1178418"/>
    <s v="Kolkata"/>
    <d v="2019-04-25T00:00:00"/>
    <s v="VR Aaron"/>
    <x v="4"/>
    <n v="0"/>
    <s v="Kolkata Knight Riders"/>
    <s v="Rajasthan Royals"/>
    <s v="Rajasthan Royals"/>
    <s v="field"/>
    <x v="4"/>
    <s v="wickets"/>
    <n v="3"/>
    <s v="N"/>
    <s v="NA"/>
    <s v="AY Dandekar"/>
    <s v="IJ Gould"/>
  </r>
  <r>
    <n v="1178419"/>
    <s v="Chennai"/>
    <d v="2019-04-26T00:00:00"/>
    <s v="RG Sharma"/>
    <x v="7"/>
    <n v="0"/>
    <s v="Chennai Super Kings"/>
    <s v="Mumbai Indians"/>
    <s v="Chennai Super Kings"/>
    <s v="field"/>
    <x v="7"/>
    <s v="runs"/>
    <n v="46"/>
    <s v="N"/>
    <s v="NA"/>
    <s v="NJ Llong"/>
    <s v="AK Chaudhary"/>
  </r>
  <r>
    <n v="1178420"/>
    <s v="Jaipur"/>
    <d v="2019-04-27T00:00:00"/>
    <s v="JD Unadkat"/>
    <x v="5"/>
    <n v="0"/>
    <s v="Rajasthan Royals"/>
    <s v="Sunrisers Hyderabad"/>
    <s v="Rajasthan Royals"/>
    <s v="field"/>
    <x v="4"/>
    <s v="wickets"/>
    <n v="7"/>
    <s v="N"/>
    <s v="NA"/>
    <s v="YC Barde"/>
    <s v="A Nand Kishore"/>
  </r>
  <r>
    <n v="1178421"/>
    <s v="Delhi"/>
    <d v="2019-04-28T00:00:00"/>
    <s v="S Dhawan"/>
    <x v="2"/>
    <n v="0"/>
    <s v="Delhi Capitals"/>
    <s v="Royal Challengers Bangalore"/>
    <s v="Delhi Capitals"/>
    <s v="bat"/>
    <x v="15"/>
    <s v="runs"/>
    <n v="16"/>
    <s v="N"/>
    <s v="NA"/>
    <s v="KN Ananthapadmanabhan"/>
    <s v="BNJ Oxenford"/>
  </r>
  <r>
    <n v="1178422"/>
    <s v="Kolkata"/>
    <d v="2019-04-28T00:00:00"/>
    <s v="AD Russell"/>
    <x v="4"/>
    <n v="0"/>
    <s v="Kolkata Knight Riders"/>
    <s v="Mumbai Indians"/>
    <s v="Mumbai Indians"/>
    <s v="field"/>
    <x v="0"/>
    <s v="runs"/>
    <n v="34"/>
    <s v="N"/>
    <s v="NA"/>
    <s v="IJ Gould"/>
    <s v="Nitin Menon"/>
  </r>
  <r>
    <n v="1178423"/>
    <s v="Hyderabad"/>
    <d v="2019-04-29T00:00:00"/>
    <s v="DA Warner"/>
    <x v="6"/>
    <n v="0"/>
    <s v="Sunrisers Hyderabad"/>
    <s v="Kings XI Punjab"/>
    <s v="Kings XI Punjab"/>
    <s v="field"/>
    <x v="11"/>
    <s v="runs"/>
    <n v="45"/>
    <s v="N"/>
    <s v="NA"/>
    <s v="CK Nandan"/>
    <s v="S Ravi"/>
  </r>
  <r>
    <n v="1178424"/>
    <s v="Bengaluru"/>
    <d v="2019-04-30T00:00:00"/>
    <s v="NA"/>
    <x v="35"/>
    <n v="0"/>
    <s v="Royal Challengers Bangalore"/>
    <s v="Rajasthan Royals"/>
    <s v="Rajasthan Royals"/>
    <s v="field"/>
    <x v="10"/>
    <s v="NA"/>
    <s v="NA"/>
    <s v="NA"/>
    <s v="NA"/>
    <s v="UV Gandhe"/>
    <s v="NJ Llong"/>
  </r>
  <r>
    <n v="1178425"/>
    <s v="Chennai"/>
    <d v="2019-05-01T00:00:00"/>
    <s v="MS Dhoni"/>
    <x v="7"/>
    <n v="0"/>
    <s v="Chennai Super Kings"/>
    <s v="Delhi Capitals"/>
    <s v="Delhi Capitals"/>
    <s v="field"/>
    <x v="1"/>
    <s v="runs"/>
    <n v="80"/>
    <s v="N"/>
    <s v="NA"/>
    <s v="AY Dandekar"/>
    <s v="Nitin Menon"/>
  </r>
  <r>
    <n v="1178426"/>
    <s v="Mumbai"/>
    <d v="2019-05-02T00:00:00"/>
    <s v="JJ Bumrah"/>
    <x v="3"/>
    <n v="0"/>
    <s v="Mumbai Indians"/>
    <s v="Sunrisers Hyderabad"/>
    <s v="Mumbai Indians"/>
    <s v="bat"/>
    <x v="7"/>
    <s v="tie"/>
    <s v="NA"/>
    <s v="Y"/>
    <s v="NA"/>
    <s v="CK Nandan"/>
    <s v="S Ravi"/>
  </r>
  <r>
    <n v="1178427"/>
    <s v="Chandigarh"/>
    <d v="2019-05-03T00:00:00"/>
    <s v="Shubman Gill"/>
    <x v="32"/>
    <n v="0"/>
    <s v="Kings XI Punjab"/>
    <s v="Kolkata Knight Riders"/>
    <s v="Kolkata Knight Riders"/>
    <s v="field"/>
    <x v="0"/>
    <s v="wickets"/>
    <n v="7"/>
    <s v="N"/>
    <s v="NA"/>
    <s v="C Shamshuddin"/>
    <s v="BNJ Oxenford"/>
  </r>
  <r>
    <n v="1178428"/>
    <s v="Delhi"/>
    <d v="2019-05-04T00:00:00"/>
    <s v="A Mishra"/>
    <x v="2"/>
    <n v="0"/>
    <s v="Delhi Capitals"/>
    <s v="Rajasthan Royals"/>
    <s v="Rajasthan Royals"/>
    <s v="bat"/>
    <x v="15"/>
    <s v="wickets"/>
    <n v="5"/>
    <s v="N"/>
    <s v="NA"/>
    <s v="AY Dandekar"/>
    <s v="IJ Gould"/>
  </r>
  <r>
    <n v="1178429"/>
    <s v="Bengaluru"/>
    <d v="2019-05-04T00:00:00"/>
    <s v="SO Hetmyer"/>
    <x v="35"/>
    <n v="0"/>
    <s v="Royal Challengers Bangalore"/>
    <s v="Sunrisers Hyderabad"/>
    <s v="Royal Challengers Bangalore"/>
    <s v="field"/>
    <x v="3"/>
    <s v="wickets"/>
    <n v="4"/>
    <s v="N"/>
    <s v="NA"/>
    <s v="NJ Llong"/>
    <s v="AK Chaudhary"/>
  </r>
  <r>
    <n v="1178430"/>
    <s v="Chandigarh"/>
    <d v="2019-05-05T00:00:00"/>
    <s v="KL Rahul"/>
    <x v="32"/>
    <n v="0"/>
    <s v="Kings XI Punjab"/>
    <s v="Chennai Super Kings"/>
    <s v="Kings XI Punjab"/>
    <s v="field"/>
    <x v="5"/>
    <s v="wickets"/>
    <n v="6"/>
    <s v="N"/>
    <s v="NA"/>
    <s v="KN Ananthapadmanabhan"/>
    <s v="C Shamshuddin"/>
  </r>
  <r>
    <n v="1178431"/>
    <s v="Mumbai"/>
    <d v="2019-05-05T00:00:00"/>
    <s v="HH Pandya"/>
    <x v="3"/>
    <n v="0"/>
    <s v="Mumbai Indians"/>
    <s v="Kolkata Knight Riders"/>
    <s v="Mumbai Indians"/>
    <s v="field"/>
    <x v="7"/>
    <s v="wickets"/>
    <n v="9"/>
    <s v="N"/>
    <s v="NA"/>
    <s v="A Nand Kishore"/>
    <s v="CK Nandan"/>
  </r>
  <r>
    <n v="1181764"/>
    <s v="Chennai"/>
    <d v="2019-05-07T00:00:00"/>
    <s v="SA Yadav"/>
    <x v="7"/>
    <n v="0"/>
    <s v="Mumbai Indians"/>
    <s v="Chennai Super Kings"/>
    <s v="Chennai Super Kings"/>
    <s v="bat"/>
    <x v="7"/>
    <s v="wickets"/>
    <n v="6"/>
    <s v="N"/>
    <s v="NA"/>
    <s v="NJ Llong"/>
    <s v="Nitin Menon"/>
  </r>
  <r>
    <n v="1181766"/>
    <s v="Visakhapatnam"/>
    <d v="2019-05-08T00:00:00"/>
    <s v="RR Pant"/>
    <x v="24"/>
    <n v="0"/>
    <s v="Delhi Capitals"/>
    <s v="Sunrisers Hyderabad"/>
    <s v="Delhi Capitals"/>
    <s v="field"/>
    <x v="15"/>
    <s v="wickets"/>
    <n v="2"/>
    <s v="N"/>
    <s v="NA"/>
    <s v="BNJ Oxenford"/>
    <s v="S Ravi"/>
  </r>
  <r>
    <n v="1181767"/>
    <s v="Visakhapatnam"/>
    <d v="2019-05-10T00:00:00"/>
    <s v="F du Plessis"/>
    <x v="24"/>
    <n v="0"/>
    <s v="Chennai Super Kings"/>
    <s v="Delhi Capitals"/>
    <s v="Chennai Super Kings"/>
    <s v="field"/>
    <x v="1"/>
    <s v="wickets"/>
    <n v="6"/>
    <s v="N"/>
    <s v="NA"/>
    <s v="BNJ Oxenford"/>
    <s v="S Ravi"/>
  </r>
  <r>
    <n v="1181768"/>
    <s v="Hyderabad"/>
    <d v="2019-05-12T00:00:00"/>
    <s v="JJ Bumrah"/>
    <x v="6"/>
    <n v="0"/>
    <s v="Mumbai Indians"/>
    <s v="Chennai Super Kings"/>
    <s v="Mumbai Indians"/>
    <s v="bat"/>
    <x v="7"/>
    <s v="runs"/>
    <n v="1"/>
    <s v="N"/>
    <s v="NA"/>
    <s v="IJ Gould"/>
    <s v="Nitin Menon"/>
  </r>
  <r>
    <n v="1216492"/>
    <s v="Abu Dhabi"/>
    <d v="2020-09-19T00:00:00"/>
    <s v="AT Rayudu"/>
    <x v="28"/>
    <n v="0"/>
    <s v="Mumbai Indians"/>
    <s v="Chennai Super Kings"/>
    <s v="Chennai Super Kings"/>
    <s v="field"/>
    <x v="1"/>
    <s v="wickets"/>
    <n v="5"/>
    <s v="N"/>
    <s v="NA"/>
    <s v="CB Gaffaney"/>
    <s v="VK Sharma"/>
  </r>
  <r>
    <n v="1216493"/>
    <s v="Dubai"/>
    <d v="2020-09-20T00:00:00"/>
    <s v="MP Stoinis"/>
    <x v="30"/>
    <n v="0"/>
    <s v="Delhi Capitals"/>
    <s v="Kings XI Punjab"/>
    <s v="Kings XI Punjab"/>
    <s v="field"/>
    <x v="15"/>
    <s v="tie"/>
    <s v="NA"/>
    <s v="Y"/>
    <s v="NA"/>
    <s v="AK Chaudhary"/>
    <s v="Nitin Menon"/>
  </r>
  <r>
    <n v="1216494"/>
    <s v="Abu Dhabi"/>
    <d v="2020-10-21T00:00:00"/>
    <s v="Mohammed Siraj"/>
    <x v="28"/>
    <n v="0"/>
    <s v="Kolkata Knight Riders"/>
    <s v="Royal Challengers Bangalore"/>
    <s v="Kolkata Knight Riders"/>
    <s v="bat"/>
    <x v="3"/>
    <s v="wickets"/>
    <n v="8"/>
    <s v="N"/>
    <s v="NA"/>
    <s v="VK Sharma"/>
    <s v="S Ravi"/>
  </r>
  <r>
    <n v="1216495"/>
    <s v="Sharjah"/>
    <d v="2020-11-03T00:00:00"/>
    <s v="S Nadeem"/>
    <x v="29"/>
    <n v="0"/>
    <s v="Mumbai Indians"/>
    <s v="Sunrisers Hyderabad"/>
    <s v="Sunrisers Hyderabad"/>
    <s v="field"/>
    <x v="11"/>
    <s v="wickets"/>
    <n v="10"/>
    <s v="N"/>
    <s v="NA"/>
    <s v="C Shamshuddin"/>
    <s v="RK Illingworth"/>
  </r>
  <r>
    <n v="1216496"/>
    <s v="Sharjah"/>
    <d v="2020-09-22T00:00:00"/>
    <s v="SV Samson"/>
    <x v="29"/>
    <n v="0"/>
    <s v="Rajasthan Royals"/>
    <s v="Chennai Super Kings"/>
    <s v="Chennai Super Kings"/>
    <s v="field"/>
    <x v="4"/>
    <s v="runs"/>
    <n v="16"/>
    <s v="N"/>
    <s v="NA"/>
    <s v="C Shamshuddin"/>
    <s v="VA Kulkarni"/>
  </r>
  <r>
    <n v="1216497"/>
    <s v="Abu Dhabi"/>
    <d v="2020-10-24T00:00:00"/>
    <s v="CV Varun"/>
    <x v="28"/>
    <n v="0"/>
    <s v="Kolkata Knight Riders"/>
    <s v="Delhi Capitals"/>
    <s v="Delhi Capitals"/>
    <s v="field"/>
    <x v="0"/>
    <s v="runs"/>
    <n v="59"/>
    <s v="N"/>
    <s v="NA"/>
    <s v="CB Gaffaney"/>
    <s v="PG Pathak"/>
  </r>
  <r>
    <n v="1216498"/>
    <s v="Dubai"/>
    <d v="2020-10-24T00:00:00"/>
    <s v="CJ Jordan"/>
    <x v="30"/>
    <n v="0"/>
    <s v="Kings XI Punjab"/>
    <s v="Sunrisers Hyderabad"/>
    <s v="Sunrisers Hyderabad"/>
    <s v="field"/>
    <x v="5"/>
    <s v="runs"/>
    <n v="12"/>
    <s v="N"/>
    <s v="NA"/>
    <s v="AY Dandekar"/>
    <s v="PR Reiffel"/>
  </r>
  <r>
    <n v="1216499"/>
    <s v="Abu Dhabi"/>
    <d v="2020-10-28T00:00:00"/>
    <s v="SA Yadav"/>
    <x v="28"/>
    <n v="0"/>
    <s v="Royal Challengers Bangalore"/>
    <s v="Mumbai Indians"/>
    <s v="Mumbai Indians"/>
    <s v="field"/>
    <x v="7"/>
    <s v="wickets"/>
    <n v="5"/>
    <s v="N"/>
    <s v="NA"/>
    <s v="UV Gandhe"/>
    <s v="CB Gaffaney"/>
  </r>
  <r>
    <n v="1216500"/>
    <s v="Sharjah"/>
    <d v="2020-10-09T00:00:00"/>
    <s v="R Ashwin"/>
    <x v="29"/>
    <n v="0"/>
    <s v="Delhi Capitals"/>
    <s v="Rajasthan Royals"/>
    <s v="Rajasthan Royals"/>
    <s v="field"/>
    <x v="15"/>
    <s v="runs"/>
    <n v="46"/>
    <s v="N"/>
    <s v="NA"/>
    <s v="KN Ananthapadmanabhan"/>
    <s v="C Shamshuddin"/>
  </r>
  <r>
    <n v="1216501"/>
    <s v="Abu Dhabi"/>
    <d v="2020-10-07T00:00:00"/>
    <s v="RA Tripathi"/>
    <x v="28"/>
    <n v="0"/>
    <s v="Kolkata Knight Riders"/>
    <s v="Chennai Super Kings"/>
    <s v="Kolkata Knight Riders"/>
    <s v="bat"/>
    <x v="0"/>
    <s v="runs"/>
    <n v="10"/>
    <s v="N"/>
    <s v="NA"/>
    <s v="KN Ananthapadmanabhan"/>
    <s v="RK Illingworth"/>
  </r>
  <r>
    <n v="1216502"/>
    <s v="Sharjah"/>
    <d v="2020-10-31T00:00:00"/>
    <s v="Sandeep Sharma"/>
    <x v="29"/>
    <n v="0"/>
    <s v="Royal Challengers Bangalore"/>
    <s v="Sunrisers Hyderabad"/>
    <s v="Sunrisers Hyderabad"/>
    <s v="field"/>
    <x v="11"/>
    <s v="wickets"/>
    <n v="5"/>
    <s v="N"/>
    <s v="NA"/>
    <s v="KN Ananthapadmanabhan"/>
    <s v="K Srinivasan"/>
  </r>
  <r>
    <n v="1216503"/>
    <s v="Abu Dhabi"/>
    <d v="2020-10-01T00:00:00"/>
    <s v="KA Pollard"/>
    <x v="28"/>
    <n v="0"/>
    <s v="Mumbai Indians"/>
    <s v="Kings XI Punjab"/>
    <s v="Kings XI Punjab"/>
    <s v="field"/>
    <x v="7"/>
    <s v="runs"/>
    <n v="48"/>
    <s v="N"/>
    <s v="NA"/>
    <s v="VK Sharma"/>
    <s v="S Ravi"/>
  </r>
  <r>
    <n v="1216504"/>
    <s v="Dubai"/>
    <d v="2020-09-30T00:00:00"/>
    <s v="Shivam Mavi"/>
    <x v="30"/>
    <n v="0"/>
    <s v="Kolkata Knight Riders"/>
    <s v="Rajasthan Royals"/>
    <s v="Rajasthan Royals"/>
    <s v="field"/>
    <x v="0"/>
    <s v="runs"/>
    <n v="37"/>
    <s v="N"/>
    <s v="NA"/>
    <s v="KN Ananthapadmanabhan"/>
    <s v="C Shamshuddin"/>
  </r>
  <r>
    <n v="1216505"/>
    <s v="Abu Dhabi"/>
    <d v="2020-11-02T00:00:00"/>
    <s v="A Nortje"/>
    <x v="28"/>
    <n v="0"/>
    <s v="Royal Challengers Bangalore"/>
    <s v="Delhi Capitals"/>
    <s v="Delhi Capitals"/>
    <s v="field"/>
    <x v="15"/>
    <s v="wickets"/>
    <n v="6"/>
    <s v="N"/>
    <s v="NA"/>
    <s v="CB Gaffaney"/>
    <s v="S Ravi"/>
  </r>
  <r>
    <n v="1216506"/>
    <s v="Abu Dhabi"/>
    <d v="2020-11-01T00:00:00"/>
    <s v="RD Gaikwad"/>
    <x v="28"/>
    <n v="0"/>
    <s v="Kings XI Punjab"/>
    <s v="Chennai Super Kings"/>
    <s v="Chennai Super Kings"/>
    <s v="field"/>
    <x v="1"/>
    <s v="wickets"/>
    <n v="9"/>
    <s v="N"/>
    <s v="NA"/>
    <s v="PG Pathak"/>
    <s v="VK Sharma"/>
  </r>
  <r>
    <n v="1216507"/>
    <s v="Dubai"/>
    <d v="2020-10-11T00:00:00"/>
    <s v="R Tewatia"/>
    <x v="30"/>
    <n v="0"/>
    <s v="Sunrisers Hyderabad"/>
    <s v="Rajasthan Royals"/>
    <s v="Sunrisers Hyderabad"/>
    <s v="bat"/>
    <x v="4"/>
    <s v="wickets"/>
    <n v="5"/>
    <s v="N"/>
    <s v="NA"/>
    <s v="YC Barde"/>
    <s v="PR Reiffel"/>
  </r>
  <r>
    <n v="1216508"/>
    <s v="Abu Dhabi"/>
    <d v="2020-09-23T00:00:00"/>
    <s v="RG Sharma"/>
    <x v="28"/>
    <n v="0"/>
    <s v="Mumbai Indians"/>
    <s v="Kolkata Knight Riders"/>
    <s v="Kolkata Knight Riders"/>
    <s v="field"/>
    <x v="7"/>
    <s v="runs"/>
    <n v="49"/>
    <s v="N"/>
    <s v="NA"/>
    <s v="CB Gaffaney"/>
    <s v="S Ravi"/>
  </r>
  <r>
    <n v="1216509"/>
    <s v="Sharjah"/>
    <d v="2020-10-17T00:00:00"/>
    <s v="S Dhawan"/>
    <x v="29"/>
    <n v="0"/>
    <s v="Chennai Super Kings"/>
    <s v="Delhi Capitals"/>
    <s v="Chennai Super Kings"/>
    <s v="bat"/>
    <x v="15"/>
    <s v="wickets"/>
    <n v="5"/>
    <s v="N"/>
    <s v="NA"/>
    <s v="KN Ananthapadmanabhan"/>
    <s v="RK Illingworth"/>
  </r>
  <r>
    <n v="1216510"/>
    <s v="Dubai"/>
    <d v="2020-09-24T00:00:00"/>
    <s v="KL Rahul"/>
    <x v="30"/>
    <n v="0"/>
    <s v="Kings XI Punjab"/>
    <s v="Royal Challengers Bangalore"/>
    <s v="Royal Challengers Bangalore"/>
    <s v="field"/>
    <x v="5"/>
    <s v="runs"/>
    <n v="97"/>
    <s v="N"/>
    <s v="NA"/>
    <s v="AK Chaudhary"/>
    <s v="PR Reiffel"/>
  </r>
  <r>
    <n v="1216511"/>
    <s v="Abu Dhabi"/>
    <d v="2020-10-06T00:00:00"/>
    <s v="SA Yadav"/>
    <x v="28"/>
    <n v="0"/>
    <s v="Mumbai Indians"/>
    <s v="Rajasthan Royals"/>
    <s v="Mumbai Indians"/>
    <s v="bat"/>
    <x v="7"/>
    <s v="runs"/>
    <n v="57"/>
    <s v="N"/>
    <s v="NA"/>
    <s v="VK Sharma"/>
    <s v="S Ravi"/>
  </r>
  <r>
    <n v="1216512"/>
    <s v="Abu Dhabi"/>
    <d v="2020-10-18T00:00:00"/>
    <s v="LH Ferguson"/>
    <x v="28"/>
    <n v="0"/>
    <s v="Kolkata Knight Riders"/>
    <s v="Sunrisers Hyderabad"/>
    <s v="Sunrisers Hyderabad"/>
    <s v="field"/>
    <x v="0"/>
    <s v="tie"/>
    <s v="NA"/>
    <s v="Y"/>
    <s v="NA"/>
    <s v="PG Pathak"/>
    <s v="S Ravi"/>
  </r>
  <r>
    <n v="1216513"/>
    <s v="Dubai"/>
    <d v="2020-10-04T00:00:00"/>
    <s v="SR Watson"/>
    <x v="30"/>
    <n v="0"/>
    <s v="Kings XI Punjab"/>
    <s v="Chennai Super Kings"/>
    <s v="Kings XI Punjab"/>
    <s v="bat"/>
    <x v="1"/>
    <s v="wickets"/>
    <n v="10"/>
    <s v="N"/>
    <s v="NA"/>
    <s v="AY Dandekar"/>
    <s v="Nitin Menon"/>
  </r>
  <r>
    <n v="1216514"/>
    <s v="Abu Dhabi"/>
    <d v="2020-10-03T00:00:00"/>
    <s v="YS Chahal"/>
    <x v="28"/>
    <n v="0"/>
    <s v="Rajasthan Royals"/>
    <s v="Royal Challengers Bangalore"/>
    <s v="Rajasthan Royals"/>
    <s v="bat"/>
    <x v="3"/>
    <s v="wickets"/>
    <n v="8"/>
    <s v="N"/>
    <s v="NA"/>
    <s v="CB Gaffaney"/>
    <s v="S Ravi"/>
  </r>
  <r>
    <n v="1216515"/>
    <s v="Sharjah"/>
    <d v="2020-10-03T00:00:00"/>
    <s v="SS Iyer"/>
    <x v="29"/>
    <n v="0"/>
    <s v="Delhi Capitals"/>
    <s v="Kolkata Knight Riders"/>
    <s v="Kolkata Knight Riders"/>
    <s v="field"/>
    <x v="15"/>
    <s v="runs"/>
    <n v="18"/>
    <s v="N"/>
    <s v="NA"/>
    <s v="VA Kulkarni"/>
    <s v="RK Illingworth"/>
  </r>
  <r>
    <n v="1216516"/>
    <s v="Dubai"/>
    <d v="2020-10-02T00:00:00"/>
    <s v="PK Garg"/>
    <x v="30"/>
    <n v="0"/>
    <s v="Sunrisers Hyderabad"/>
    <s v="Chennai Super Kings"/>
    <s v="Sunrisers Hyderabad"/>
    <s v="bat"/>
    <x v="11"/>
    <s v="runs"/>
    <n v="7"/>
    <s v="N"/>
    <s v="NA"/>
    <s v="AK Chaudhary"/>
    <s v="PR Reiffel"/>
  </r>
  <r>
    <n v="1216517"/>
    <s v="Dubai"/>
    <d v="2020-10-18T00:00:00"/>
    <s v="KL Rahul"/>
    <x v="30"/>
    <n v="0"/>
    <s v="Mumbai Indians"/>
    <s v="Kings XI Punjab"/>
    <s v="Mumbai Indians"/>
    <s v="bat"/>
    <x v="5"/>
    <s v="tie"/>
    <s v="NA"/>
    <s v="Y"/>
    <s v="NA"/>
    <s v="Nitin Menon"/>
    <s v="PR Reiffel"/>
  </r>
  <r>
    <n v="1216518"/>
    <s v="Dubai"/>
    <d v="2020-10-22T00:00:00"/>
    <s v="MK Pandey"/>
    <x v="30"/>
    <n v="0"/>
    <s v="Rajasthan Royals"/>
    <s v="Sunrisers Hyderabad"/>
    <s v="Sunrisers Hyderabad"/>
    <s v="field"/>
    <x v="11"/>
    <s v="wickets"/>
    <n v="8"/>
    <s v="N"/>
    <s v="NA"/>
    <s v="Nitin Menon"/>
    <s v="PR Reiffel"/>
  </r>
  <r>
    <n v="1216519"/>
    <s v="Dubai"/>
    <d v="2020-10-05T00:00:00"/>
    <s v="AR Patel"/>
    <x v="30"/>
    <n v="0"/>
    <s v="Delhi Capitals"/>
    <s v="Royal Challengers Bangalore"/>
    <s v="Royal Challengers Bangalore"/>
    <s v="field"/>
    <x v="15"/>
    <s v="runs"/>
    <n v="59"/>
    <s v="N"/>
    <s v="NA"/>
    <s v="Nitin Menon"/>
    <s v="YC Barde"/>
  </r>
  <r>
    <n v="1216520"/>
    <s v="Sharjah"/>
    <d v="2020-10-26T00:00:00"/>
    <s v="CH Gayle"/>
    <x v="29"/>
    <n v="0"/>
    <s v="Kolkata Knight Riders"/>
    <s v="Kings XI Punjab"/>
    <s v="Kings XI Punjab"/>
    <s v="field"/>
    <x v="5"/>
    <s v="wickets"/>
    <n v="8"/>
    <s v="N"/>
    <s v="NA"/>
    <s v="KN Ananthapadmanabhan"/>
    <s v="RK Illingworth"/>
  </r>
  <r>
    <n v="1216521"/>
    <s v="Sharjah"/>
    <d v="2020-10-23T00:00:00"/>
    <s v="TA Boult"/>
    <x v="29"/>
    <n v="0"/>
    <s v="Chennai Super Kings"/>
    <s v="Mumbai Indians"/>
    <s v="Mumbai Indians"/>
    <s v="field"/>
    <x v="7"/>
    <s v="wickets"/>
    <n v="10"/>
    <s v="N"/>
    <s v="NA"/>
    <s v="C Shamshuddin"/>
    <s v="VA Kulkarni"/>
  </r>
  <r>
    <n v="1216522"/>
    <s v="Dubai"/>
    <d v="2020-10-17T00:00:00"/>
    <s v="AB de Villiers"/>
    <x v="30"/>
    <n v="0"/>
    <s v="Rajasthan Royals"/>
    <s v="Royal Challengers Bangalore"/>
    <s v="Rajasthan Royals"/>
    <s v="bat"/>
    <x v="3"/>
    <s v="wickets"/>
    <n v="7"/>
    <s v="N"/>
    <s v="NA"/>
    <s v="AK Chaudhary"/>
    <s v="Nitin Menon"/>
  </r>
  <r>
    <n v="1216523"/>
    <s v="Abu Dhabi"/>
    <d v="2020-10-10T00:00:00"/>
    <s v="KD Karthik"/>
    <x v="28"/>
    <n v="0"/>
    <s v="Kolkata Knight Riders"/>
    <s v="Kings XI Punjab"/>
    <s v="Kolkata Knight Riders"/>
    <s v="bat"/>
    <x v="0"/>
    <s v="runs"/>
    <n v="2"/>
    <s v="N"/>
    <s v="NA"/>
    <s v="UV Gandhe"/>
    <s v="CB Gaffaney"/>
  </r>
  <r>
    <n v="1216524"/>
    <s v="Dubai"/>
    <d v="2020-10-27T00:00:00"/>
    <s v="WP Saha"/>
    <x v="30"/>
    <n v="0"/>
    <s v="Sunrisers Hyderabad"/>
    <s v="Delhi Capitals"/>
    <s v="Delhi Capitals"/>
    <s v="field"/>
    <x v="11"/>
    <s v="runs"/>
    <n v="88"/>
    <s v="N"/>
    <s v="NA"/>
    <s v="AK Chaudhary"/>
    <s v="Nitin Menon"/>
  </r>
  <r>
    <n v="1216525"/>
    <s v="Dubai"/>
    <d v="2020-10-10T00:00:00"/>
    <s v="V Kohli"/>
    <x v="30"/>
    <n v="0"/>
    <s v="Royal Challengers Bangalore"/>
    <s v="Chennai Super Kings"/>
    <s v="Royal Challengers Bangalore"/>
    <s v="bat"/>
    <x v="3"/>
    <s v="runs"/>
    <n v="37"/>
    <s v="N"/>
    <s v="NA"/>
    <s v="AK Chaudhary"/>
    <s v="PR Reiffel"/>
  </r>
  <r>
    <n v="1216526"/>
    <s v="Abu Dhabi"/>
    <d v="2020-10-16T00:00:00"/>
    <s v="Q de Kock"/>
    <x v="28"/>
    <n v="0"/>
    <s v="Kolkata Knight Riders"/>
    <s v="Mumbai Indians"/>
    <s v="Kolkata Knight Riders"/>
    <s v="bat"/>
    <x v="7"/>
    <s v="wickets"/>
    <n v="8"/>
    <s v="N"/>
    <s v="NA"/>
    <s v="CB Gaffaney"/>
    <s v="VK Sharma"/>
  </r>
  <r>
    <n v="1216527"/>
    <s v="Sharjah"/>
    <d v="2020-09-27T00:00:00"/>
    <s v="SV Samson"/>
    <x v="29"/>
    <n v="0"/>
    <s v="Kings XI Punjab"/>
    <s v="Rajasthan Royals"/>
    <s v="Rajasthan Royals"/>
    <s v="field"/>
    <x v="4"/>
    <s v="wickets"/>
    <n v="4"/>
    <s v="N"/>
    <s v="NA"/>
    <s v="RK Illingworth"/>
    <s v="K Srinivasan"/>
  </r>
  <r>
    <n v="1216528"/>
    <s v="Dubai"/>
    <d v="2020-10-13T00:00:00"/>
    <s v="RA Jadeja"/>
    <x v="30"/>
    <n v="0"/>
    <s v="Chennai Super Kings"/>
    <s v="Sunrisers Hyderabad"/>
    <s v="Chennai Super Kings"/>
    <s v="bat"/>
    <x v="1"/>
    <s v="runs"/>
    <n v="20"/>
    <s v="N"/>
    <s v="NA"/>
    <s v="AK Chaudhary"/>
    <s v="PR Reiffel"/>
  </r>
  <r>
    <n v="1216529"/>
    <s v="Abu Dhabi"/>
    <d v="2020-10-11T00:00:00"/>
    <s v="Q de Kock"/>
    <x v="28"/>
    <n v="0"/>
    <s v="Delhi Capitals"/>
    <s v="Mumbai Indians"/>
    <s v="Delhi Capitals"/>
    <s v="bat"/>
    <x v="7"/>
    <s v="wickets"/>
    <n v="5"/>
    <s v="N"/>
    <s v="NA"/>
    <s v="CB Gaffaney"/>
    <s v="S Ravi"/>
  </r>
  <r>
    <n v="1216530"/>
    <s v="Dubai"/>
    <d v="2020-11-01T00:00:00"/>
    <s v="PJ Cummins"/>
    <x v="30"/>
    <n v="0"/>
    <s v="Kolkata Knight Riders"/>
    <s v="Rajasthan Royals"/>
    <s v="Rajasthan Royals"/>
    <s v="field"/>
    <x v="0"/>
    <s v="runs"/>
    <n v="60"/>
    <s v="N"/>
    <s v="NA"/>
    <s v="Nitin Menon"/>
    <s v="PR Reiffel"/>
  </r>
  <r>
    <n v="1216531"/>
    <s v="Sharjah"/>
    <d v="2020-10-15T00:00:00"/>
    <s v="KL Rahul"/>
    <x v="29"/>
    <n v="0"/>
    <s v="Royal Challengers Bangalore"/>
    <s v="Kings XI Punjab"/>
    <s v="Royal Challengers Bangalore"/>
    <s v="bat"/>
    <x v="5"/>
    <s v="wickets"/>
    <n v="8"/>
    <s v="N"/>
    <s v="NA"/>
    <s v="KN Ananthapadmanabhan"/>
    <s v="C Shamshuddin"/>
  </r>
  <r>
    <n v="1216532"/>
    <s v="Abu Dhabi"/>
    <d v="2020-09-29T00:00:00"/>
    <s v="Rashid Khan"/>
    <x v="28"/>
    <n v="0"/>
    <s v="Sunrisers Hyderabad"/>
    <s v="Delhi Capitals"/>
    <s v="Delhi Capitals"/>
    <s v="field"/>
    <x v="11"/>
    <s v="runs"/>
    <n v="15"/>
    <s v="N"/>
    <s v="NA"/>
    <s v="VK Sharma"/>
    <s v="S Ravi"/>
  </r>
  <r>
    <n v="1216533"/>
    <s v="Abu Dhabi"/>
    <d v="2020-10-19T00:00:00"/>
    <s v="JC Buttler"/>
    <x v="28"/>
    <n v="0"/>
    <s v="Chennai Super Kings"/>
    <s v="Rajasthan Royals"/>
    <s v="Chennai Super Kings"/>
    <s v="bat"/>
    <x v="4"/>
    <s v="wickets"/>
    <n v="7"/>
    <s v="N"/>
    <s v="NA"/>
    <s v="CB Gaffaney"/>
    <s v="VK Sharma"/>
  </r>
  <r>
    <n v="1216534"/>
    <s v="Dubai"/>
    <d v="2020-09-21T00:00:00"/>
    <s v="YS Chahal"/>
    <x v="30"/>
    <n v="0"/>
    <s v="Royal Challengers Bangalore"/>
    <s v="Sunrisers Hyderabad"/>
    <s v="Sunrisers Hyderabad"/>
    <s v="field"/>
    <x v="3"/>
    <s v="runs"/>
    <n v="10"/>
    <s v="N"/>
    <s v="NA"/>
    <s v="AY Dandekar"/>
    <s v="Nitin Menon"/>
  </r>
  <r>
    <n v="1216535"/>
    <s v="Dubai"/>
    <d v="2020-10-31T00:00:00"/>
    <s v="Ishan Kishan"/>
    <x v="30"/>
    <n v="0"/>
    <s v="Delhi Capitals"/>
    <s v="Mumbai Indians"/>
    <s v="Mumbai Indians"/>
    <s v="field"/>
    <x v="7"/>
    <s v="wickets"/>
    <n v="9"/>
    <s v="N"/>
    <s v="NA"/>
    <s v="YC Barde"/>
    <s v="PR Reiffel"/>
  </r>
  <r>
    <n v="1216536"/>
    <s v="Dubai"/>
    <d v="2020-10-29T00:00:00"/>
    <s v="RD Gaikwad"/>
    <x v="30"/>
    <n v="0"/>
    <s v="Kolkata Knight Riders"/>
    <s v="Chennai Super Kings"/>
    <s v="Chennai Super Kings"/>
    <s v="field"/>
    <x v="1"/>
    <s v="wickets"/>
    <n v="6"/>
    <s v="N"/>
    <s v="NA"/>
    <s v="C Shamshuddin"/>
    <s v="RK Illingworth"/>
  </r>
  <r>
    <n v="1216537"/>
    <s v="Abu Dhabi"/>
    <d v="2020-10-30T00:00:00"/>
    <s v="BA Stokes"/>
    <x v="28"/>
    <n v="0"/>
    <s v="Kings XI Punjab"/>
    <s v="Rajasthan Royals"/>
    <s v="Rajasthan Royals"/>
    <s v="field"/>
    <x v="4"/>
    <s v="wickets"/>
    <n v="7"/>
    <s v="N"/>
    <s v="NA"/>
    <s v="CB Gaffaney"/>
    <s v="S Ravi"/>
  </r>
  <r>
    <n v="1216538"/>
    <s v="Sharjah"/>
    <d v="2020-10-04T00:00:00"/>
    <s v="TA Boult"/>
    <x v="29"/>
    <n v="0"/>
    <s v="Mumbai Indians"/>
    <s v="Sunrisers Hyderabad"/>
    <s v="Mumbai Indians"/>
    <s v="bat"/>
    <x v="7"/>
    <s v="runs"/>
    <n v="34"/>
    <s v="N"/>
    <s v="NA"/>
    <s v="KN Ananthapadmanabhan"/>
    <s v="RK Illingworth"/>
  </r>
  <r>
    <n v="1216539"/>
    <s v="Dubai"/>
    <d v="2020-09-25T00:00:00"/>
    <s v="PP Shaw"/>
    <x v="30"/>
    <n v="0"/>
    <s v="Delhi Capitals"/>
    <s v="Chennai Super Kings"/>
    <s v="Chennai Super Kings"/>
    <s v="field"/>
    <x v="15"/>
    <s v="runs"/>
    <n v="44"/>
    <s v="N"/>
    <s v="NA"/>
    <s v="KN Ananthapadmanabhan"/>
    <s v="RK Illingworth"/>
  </r>
  <r>
    <n v="1216540"/>
    <s v="Sharjah"/>
    <d v="2020-10-12T00:00:00"/>
    <s v="AB de Villiers"/>
    <x v="29"/>
    <n v="0"/>
    <s v="Royal Challengers Bangalore"/>
    <s v="Kolkata Knight Riders"/>
    <s v="Royal Challengers Bangalore"/>
    <s v="bat"/>
    <x v="3"/>
    <s v="runs"/>
    <n v="82"/>
    <s v="N"/>
    <s v="NA"/>
    <s v="RK Illingworth"/>
    <s v="K Srinivasan"/>
  </r>
  <r>
    <n v="1216541"/>
    <s v="Abu Dhabi"/>
    <d v="2020-10-25T00:00:00"/>
    <s v="BA Stokes"/>
    <x v="28"/>
    <n v="0"/>
    <s v="Mumbai Indians"/>
    <s v="Rajasthan Royals"/>
    <s v="Mumbai Indians"/>
    <s v="bat"/>
    <x v="4"/>
    <s v="wickets"/>
    <n v="8"/>
    <s v="N"/>
    <s v="NA"/>
    <s v="UV Gandhe"/>
    <s v="VK Sharma"/>
  </r>
  <r>
    <n v="1216542"/>
    <s v="Dubai"/>
    <d v="2020-10-08T00:00:00"/>
    <s v="JM Bairstow"/>
    <x v="30"/>
    <n v="0"/>
    <s v="Sunrisers Hyderabad"/>
    <s v="Kings XI Punjab"/>
    <s v="Sunrisers Hyderabad"/>
    <s v="bat"/>
    <x v="11"/>
    <s v="runs"/>
    <n v="69"/>
    <s v="N"/>
    <s v="NA"/>
    <s v="AK Chaudhary"/>
    <s v="Nitin Menon"/>
  </r>
  <r>
    <n v="1216543"/>
    <s v="Dubai"/>
    <d v="2020-10-14T00:00:00"/>
    <s v="A Nortje"/>
    <x v="30"/>
    <n v="0"/>
    <s v="Delhi Capitals"/>
    <s v="Rajasthan Royals"/>
    <s v="Delhi Capitals"/>
    <s v="bat"/>
    <x v="15"/>
    <s v="runs"/>
    <n v="13"/>
    <s v="N"/>
    <s v="NA"/>
    <s v="AK Chaudhary"/>
    <s v="Nitin Menon"/>
  </r>
  <r>
    <n v="1216544"/>
    <s v="Dubai"/>
    <d v="2020-10-25T00:00:00"/>
    <s v="RD Gaikwad"/>
    <x v="30"/>
    <n v="0"/>
    <s v="Royal Challengers Bangalore"/>
    <s v="Chennai Super Kings"/>
    <s v="Royal Challengers Bangalore"/>
    <s v="bat"/>
    <x v="1"/>
    <s v="wickets"/>
    <n v="8"/>
    <s v="N"/>
    <s v="NA"/>
    <s v="C Shamshuddin"/>
    <s v="RK Illingworth"/>
  </r>
  <r>
    <n v="1216545"/>
    <s v="Abu Dhabi"/>
    <d v="2020-09-26T00:00:00"/>
    <s v="Shubman Gill"/>
    <x v="28"/>
    <n v="0"/>
    <s v="Sunrisers Hyderabad"/>
    <s v="Kolkata Knight Riders"/>
    <s v="Sunrisers Hyderabad"/>
    <s v="bat"/>
    <x v="0"/>
    <s v="wickets"/>
    <n v="7"/>
    <s v="N"/>
    <s v="NA"/>
    <s v="CB Gaffaney"/>
    <s v="VK Sharma"/>
  </r>
  <r>
    <n v="1216546"/>
    <s v="Dubai"/>
    <d v="2020-10-20T00:00:00"/>
    <s v="S Dhawan"/>
    <x v="30"/>
    <n v="0"/>
    <s v="Delhi Capitals"/>
    <s v="Kings XI Punjab"/>
    <s v="Delhi Capitals"/>
    <s v="bat"/>
    <x v="5"/>
    <s v="wickets"/>
    <n v="5"/>
    <s v="N"/>
    <s v="NA"/>
    <s v="C Shamshuddin"/>
    <s v="RK Illingworth"/>
  </r>
  <r>
    <n v="1216547"/>
    <s v="Dubai"/>
    <d v="2020-09-28T00:00:00"/>
    <s v="AB de Villiers"/>
    <x v="30"/>
    <n v="0"/>
    <s v="Royal Challengers Bangalore"/>
    <s v="Mumbai Indians"/>
    <s v="Mumbai Indians"/>
    <s v="field"/>
    <x v="3"/>
    <s v="tie"/>
    <s v="NA"/>
    <s v="Y"/>
    <s v="NA"/>
    <s v="Nitin Menon"/>
    <s v="PR Reiffel"/>
  </r>
  <r>
    <n v="1237177"/>
    <s v="Dubai"/>
    <d v="2020-11-05T00:00:00"/>
    <s v="JJ Bumrah"/>
    <x v="30"/>
    <n v="0"/>
    <s v="Mumbai Indians"/>
    <s v="Delhi Capitals"/>
    <s v="Delhi Capitals"/>
    <s v="field"/>
    <x v="7"/>
    <s v="runs"/>
    <n v="57"/>
    <s v="N"/>
    <s v="NA"/>
    <s v="CB Gaffaney"/>
    <s v="Nitin Menon"/>
  </r>
  <r>
    <n v="1237178"/>
    <s v="Abu Dhabi"/>
    <d v="2020-11-06T00:00:00"/>
    <s v="KS Williamson"/>
    <x v="28"/>
    <n v="0"/>
    <s v="Royal Challengers Bangalore"/>
    <s v="Sunrisers Hyderabad"/>
    <s v="Sunrisers Hyderabad"/>
    <s v="field"/>
    <x v="11"/>
    <s v="wickets"/>
    <n v="6"/>
    <s v="N"/>
    <s v="NA"/>
    <s v="PR Reiffel"/>
    <s v="S Ravi"/>
  </r>
  <r>
    <n v="1237180"/>
    <s v="Abu Dhabi"/>
    <d v="2020-11-08T00:00:00"/>
    <s v="MP Stoinis"/>
    <x v="28"/>
    <n v="0"/>
    <s v="Delhi Capitals"/>
    <s v="Sunrisers Hyderabad"/>
    <s v="Delhi Capitals"/>
    <s v="bat"/>
    <x v="15"/>
    <s v="runs"/>
    <n v="17"/>
    <s v="N"/>
    <s v="NA"/>
    <s v="PR Reiffel"/>
    <s v="S Ravi"/>
  </r>
  <r>
    <n v="1237181"/>
    <s v="Dubai"/>
    <d v="2020-11-10T00:00:00"/>
    <s v="TA Boult"/>
    <x v="30"/>
    <n v="0"/>
    <s v="Delhi Capitals"/>
    <s v="Mumbai Indians"/>
    <s v="Delhi Capitals"/>
    <s v="bat"/>
    <x v="7"/>
    <s v="wickets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 Table 1" cacheId="6" applyNumberFormats="0" applyBorderFormats="0" applyFontFormats="0" applyPatternFormats="0" applyAlignmentFormats="0" applyWidthHeightFormats="0" dataCaption="" updatedVersion="8" compact="0" compactData="0">
  <location ref="A3:B29" firstHeaderRow="1" firstDataRow="1" firstDataCol="1" rowPageCount="1" colPageCount="1"/>
  <pivotFields count="17">
    <pivotField name="id" compact="0" outline="0" multipleItemSelectionAllowed="1" showAll="0"/>
    <pivotField name="city" compact="0" outline="0" multipleItemSelectionAllowed="1" showAll="0"/>
    <pivotField name="date" compact="0" numFmtId="14" outline="0" multipleItemSelectionAllowed="1" showAll="0"/>
    <pivotField name="player_of_match" compact="0" outline="0" multipleItemSelectionAllowed="1" showAll="0"/>
    <pivotField name="venue" axis="axisRow" dataField="1" compact="0" outline="0" multipleItemSelectionAllowed="1" showAll="0" sortType="ascending">
      <items count="37">
        <item x="19"/>
        <item x="17"/>
        <item x="13"/>
        <item x="15"/>
        <item x="8"/>
        <item x="24"/>
        <item x="30"/>
        <item x="4"/>
        <item x="2"/>
        <item x="34"/>
        <item x="21"/>
        <item x="23"/>
        <item x="27"/>
        <item x="11"/>
        <item x="0"/>
        <item x="35"/>
        <item x="7"/>
        <item x="31"/>
        <item x="22"/>
        <item x="14"/>
        <item x="9"/>
        <item x="16"/>
        <item x="32"/>
        <item x="1"/>
        <item x="6"/>
        <item x="18"/>
        <item x="33"/>
        <item x="5"/>
        <item x="26"/>
        <item x="29"/>
        <item x="28"/>
        <item x="10"/>
        <item x="25"/>
        <item x="12"/>
        <item x="20"/>
        <item x="3"/>
        <item t="default"/>
      </items>
    </pivotField>
    <pivotField name="neutral_venue" compact="0" outline="0" multipleItemSelectionAllowed="1" showAll="0"/>
    <pivotField name="team1" compact="0" outline="0" multipleItemSelectionAllowed="1" showAll="0"/>
    <pivotField name="team2" compact="0" outline="0" multipleItemSelectionAllowed="1" showAll="0"/>
    <pivotField name="toss_winner" compact="0" outline="0" multipleItemSelectionAllowed="1" showAll="0"/>
    <pivotField name="toss_decision" compact="0" outline="0" multipleItemSelectionAllowed="1" showAll="0"/>
    <pivotField name="winner" axis="axisPage" compact="0" outline="0" multipleItemSelectionAllowed="1" showAll="0">
      <items count="17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name="result" compact="0" outline="0" multipleItemSelectionAllowed="1" showAll="0"/>
    <pivotField name="result_margin" compact="0" outline="0" multipleItemSelectionAllowed="1" showAll="0"/>
    <pivotField name="eliminator" compact="0" outline="0" multipleItemSelectionAllowed="1" showAll="0"/>
    <pivotField name="method" compact="0" outline="0" multipleItemSelectionAllowed="1" showAll="0"/>
    <pivotField name="umpire1" compact="0" outline="0" multipleItemSelectionAllowed="1" showAll="0"/>
    <pivotField name="umpire2" compact="0" outline="0" multipleItemSelectionAllowed="1" showAll="0"/>
  </pivotFields>
  <rowFields count="1">
    <field x="4"/>
  </rowFields>
  <rowItems count="26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>
      <x v="14"/>
    </i>
    <i>
      <x v="15"/>
    </i>
    <i>
      <x v="16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5"/>
    </i>
    <i t="grand">
      <x/>
    </i>
  </rowItems>
  <colItems count="1">
    <i/>
  </colItems>
  <pageFields count="1">
    <pageField fld="10" hier="0"/>
  </pageFields>
  <dataFields count="1">
    <dataField name="COUNTA of venue" fld="4" subtotal="count" baseField="0"/>
  </dataFields>
  <pivotTableStyleInfo name="Google Sheets Pivot Table Style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70D2B-F2C0-46B3-BA32-C9A4AD94F80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3" firstHeaderRow="1" firstDataRow="1" firstDataCol="1"/>
  <pivotFields count="17">
    <pivotField showAll="0"/>
    <pivotField showAll="0"/>
    <pivotField numFmtId="14" showAll="0"/>
    <pivotField axis="axisRow" dataField="1" showAll="0">
      <items count="40">
        <item x="2"/>
        <item x="22"/>
        <item x="36"/>
        <item x="10"/>
        <item x="23"/>
        <item x="3"/>
        <item x="4"/>
        <item x="19"/>
        <item x="18"/>
        <item x="7"/>
        <item x="26"/>
        <item x="35"/>
        <item x="32"/>
        <item x="15"/>
        <item x="31"/>
        <item x="6"/>
        <item x="11"/>
        <item x="20"/>
        <item x="29"/>
        <item x="33"/>
        <item x="25"/>
        <item x="24"/>
        <item x="21"/>
        <item x="27"/>
        <item x="13"/>
        <item x="30"/>
        <item x="28"/>
        <item x="38"/>
        <item x="12"/>
        <item x="14"/>
        <item x="16"/>
        <item x="17"/>
        <item x="34"/>
        <item x="9"/>
        <item x="1"/>
        <item x="5"/>
        <item x="0"/>
        <item x="3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Count of player_of_match" fld="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7E587-9A11-4876-ACEB-AA741917B565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7"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winner" fld="1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8D2F7-D620-4552-812C-AC28D5AF73C6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17">
    <pivotField showAll="0"/>
    <pivotField showAll="0"/>
    <pivotField numFmtId="14" showAll="0"/>
    <pivotField showAll="0"/>
    <pivotField showAll="0"/>
    <pivotField showAll="0"/>
    <pivotField showAll="0">
      <items count="16">
        <item x="7"/>
        <item x="6"/>
        <item x="14"/>
        <item x="2"/>
        <item x="11"/>
        <item x="1"/>
        <item x="8"/>
        <item x="4"/>
        <item x="3"/>
        <item x="9"/>
        <item x="5"/>
        <item x="13"/>
        <item x="12"/>
        <item x="0"/>
        <item x="10"/>
        <item t="default"/>
      </items>
    </pivotField>
    <pivotField showAll="0">
      <items count="16">
        <item x="1"/>
        <item x="4"/>
        <item x="14"/>
        <item x="6"/>
        <item x="12"/>
        <item x="5"/>
        <item x="8"/>
        <item x="0"/>
        <item x="7"/>
        <item x="9"/>
        <item x="2"/>
        <item x="13"/>
        <item x="11"/>
        <item x="3"/>
        <item x="10"/>
        <item t="default"/>
      </items>
    </pivotField>
    <pivotField axis="axisRow" dataField="1" showAll="0">
      <items count="16">
        <item x="1"/>
        <item x="4"/>
        <item x="14"/>
        <item x="7"/>
        <item x="11"/>
        <item x="5"/>
        <item x="8"/>
        <item x="6"/>
        <item x="3"/>
        <item x="9"/>
        <item x="2"/>
        <item x="13"/>
        <item x="12"/>
        <item x="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toss_winner" fld="8" subtotal="count" showDataAs="percentOfCol" baseField="8" baseItem="0" numFmtId="1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S825">
  <tableColumns count="19">
    <tableColumn id="1" xr3:uid="{00000000-0010-0000-0000-000001000000}" name="id"/>
    <tableColumn id="2" xr3:uid="{00000000-0010-0000-0000-000002000000}" name="city"/>
    <tableColumn id="3" xr3:uid="{00000000-0010-0000-0000-000003000000}" name="date"/>
    <tableColumn id="4" xr3:uid="{00000000-0010-0000-0000-000004000000}" name="player_of_match"/>
    <tableColumn id="5" xr3:uid="{00000000-0010-0000-0000-000005000000}" name="venue"/>
    <tableColumn id="6" xr3:uid="{00000000-0010-0000-0000-000006000000}" name="neutral_venue"/>
    <tableColumn id="7" xr3:uid="{00000000-0010-0000-0000-000007000000}" name="team1"/>
    <tableColumn id="8" xr3:uid="{00000000-0010-0000-0000-000008000000}" name="team2"/>
    <tableColumn id="9" xr3:uid="{00000000-0010-0000-0000-000009000000}" name="toss_winner"/>
    <tableColumn id="10" xr3:uid="{00000000-0010-0000-0000-00000A000000}" name="toss_decision"/>
    <tableColumn id="11" xr3:uid="{00000000-0010-0000-0000-00000B000000}" name="winner"/>
    <tableColumn id="12" xr3:uid="{00000000-0010-0000-0000-00000C000000}" name="result"/>
    <tableColumn id="13" xr3:uid="{00000000-0010-0000-0000-00000D000000}" name="result_margin"/>
    <tableColumn id="14" xr3:uid="{00000000-0010-0000-0000-00000E000000}" name="eliminator"/>
    <tableColumn id="15" xr3:uid="{00000000-0010-0000-0000-00000F000000}" name="method"/>
    <tableColumn id="16" xr3:uid="{00000000-0010-0000-0000-000010000000}" name="umpire1"/>
    <tableColumn id="17" xr3:uid="{00000000-0010-0000-0000-000011000000}" name="umpire2"/>
    <tableColumn id="18" xr3:uid="{00000000-0010-0000-0000-000012000000}" name="Team Bat first"/>
    <tableColumn id="19" xr3:uid="{00000000-0010-0000-0000-000013000000}" name="For MI"/>
  </tableColumns>
  <tableStyleInfo name="Question 1 unworked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Q824">
  <tableColumns count="17">
    <tableColumn id="1" xr3:uid="{00000000-0010-0000-0100-000001000000}" name="id"/>
    <tableColumn id="2" xr3:uid="{00000000-0010-0000-0100-000002000000}" name="city"/>
    <tableColumn id="3" xr3:uid="{00000000-0010-0000-0100-000003000000}" name="date"/>
    <tableColumn id="4" xr3:uid="{00000000-0010-0000-0100-000004000000}" name="player_of_match"/>
    <tableColumn id="5" xr3:uid="{00000000-0010-0000-0100-000005000000}" name="venue"/>
    <tableColumn id="6" xr3:uid="{00000000-0010-0000-0100-000006000000}" name="neutral_venue"/>
    <tableColumn id="7" xr3:uid="{00000000-0010-0000-0100-000007000000}" name="team1"/>
    <tableColumn id="8" xr3:uid="{00000000-0010-0000-0100-000008000000}" name="team2"/>
    <tableColumn id="9" xr3:uid="{00000000-0010-0000-0100-000009000000}" name="toss_winner"/>
    <tableColumn id="10" xr3:uid="{00000000-0010-0000-0100-00000A000000}" name="toss_decision"/>
    <tableColumn id="11" xr3:uid="{00000000-0010-0000-0100-00000B000000}" name="winner"/>
    <tableColumn id="12" xr3:uid="{00000000-0010-0000-0100-00000C000000}" name="result"/>
    <tableColumn id="13" xr3:uid="{00000000-0010-0000-0100-00000D000000}" name="result_margin"/>
    <tableColumn id="14" xr3:uid="{00000000-0010-0000-0100-00000E000000}" name="eliminator"/>
    <tableColumn id="15" xr3:uid="{00000000-0010-0000-0100-00000F000000}" name="method"/>
    <tableColumn id="16" xr3:uid="{00000000-0010-0000-0100-000010000000}" name="umpire1"/>
    <tableColumn id="17" xr3:uid="{00000000-0010-0000-0100-000011000000}" name="umpire2"/>
  </tableColumns>
  <tableStyleInfo name="Question 1 worked_advanced fil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U9:AK72">
  <tableColumns count="17">
    <tableColumn id="1" xr3:uid="{00000000-0010-0000-0200-000001000000}" name="id"/>
    <tableColumn id="2" xr3:uid="{00000000-0010-0000-0200-000002000000}" name="city"/>
    <tableColumn id="3" xr3:uid="{00000000-0010-0000-0200-000003000000}" name="date"/>
    <tableColumn id="4" xr3:uid="{00000000-0010-0000-0200-000004000000}" name="player_of_match"/>
    <tableColumn id="5" xr3:uid="{00000000-0010-0000-0200-000005000000}" name="venue"/>
    <tableColumn id="6" xr3:uid="{00000000-0010-0000-0200-000006000000}" name="neutral_venue"/>
    <tableColumn id="7" xr3:uid="{00000000-0010-0000-0200-000007000000}" name="team1"/>
    <tableColumn id="8" xr3:uid="{00000000-0010-0000-0200-000008000000}" name="team2"/>
    <tableColumn id="9" xr3:uid="{00000000-0010-0000-0200-000009000000}" name="toss_winner"/>
    <tableColumn id="10" xr3:uid="{00000000-0010-0000-0200-00000A000000}" name="toss_decision"/>
    <tableColumn id="11" xr3:uid="{00000000-0010-0000-0200-00000B000000}" name="winner"/>
    <tableColumn id="12" xr3:uid="{00000000-0010-0000-0200-00000C000000}" name="result"/>
    <tableColumn id="13" xr3:uid="{00000000-0010-0000-0200-00000D000000}" name="result_margin"/>
    <tableColumn id="14" xr3:uid="{00000000-0010-0000-0200-00000E000000}" name="eliminator"/>
    <tableColumn id="15" xr3:uid="{00000000-0010-0000-0200-00000F000000}" name="method"/>
    <tableColumn id="16" xr3:uid="{00000000-0010-0000-0200-000010000000}" name="umpire1"/>
    <tableColumn id="17" xr3:uid="{00000000-0010-0000-0200-000011000000}" name="umpire2"/>
  </tableColumns>
  <tableStyleInfo name="Question 1 worked_advanced filt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8:Q824">
  <tableColumns count="17">
    <tableColumn id="1" xr3:uid="{00000000-0010-0000-0300-000001000000}" name="id"/>
    <tableColumn id="2" xr3:uid="{00000000-0010-0000-0300-000002000000}" name="city"/>
    <tableColumn id="3" xr3:uid="{00000000-0010-0000-0300-000003000000}" name="date"/>
    <tableColumn id="4" xr3:uid="{00000000-0010-0000-0300-000004000000}" name="player_of_match"/>
    <tableColumn id="5" xr3:uid="{00000000-0010-0000-0300-000005000000}" name="venue"/>
    <tableColumn id="6" xr3:uid="{00000000-0010-0000-0300-000006000000}" name="neutral_venue"/>
    <tableColumn id="7" xr3:uid="{00000000-0010-0000-0300-000007000000}" name="team1"/>
    <tableColumn id="8" xr3:uid="{00000000-0010-0000-0300-000008000000}" name="team2"/>
    <tableColumn id="9" xr3:uid="{00000000-0010-0000-0300-000009000000}" name="toss_winner"/>
    <tableColumn id="10" xr3:uid="{00000000-0010-0000-0300-00000A000000}" name="toss_decision"/>
    <tableColumn id="11" xr3:uid="{00000000-0010-0000-0300-00000B000000}" name="winner"/>
    <tableColumn id="12" xr3:uid="{00000000-0010-0000-0300-00000C000000}" name="result"/>
    <tableColumn id="13" xr3:uid="{00000000-0010-0000-0300-00000D000000}" name="result_margin"/>
    <tableColumn id="14" xr3:uid="{00000000-0010-0000-0300-00000E000000}" name="eliminator"/>
    <tableColumn id="15" xr3:uid="{00000000-0010-0000-0300-00000F000000}" name="method"/>
    <tableColumn id="16" xr3:uid="{00000000-0010-0000-0300-000010000000}" name="umpire1"/>
    <tableColumn id="17" xr3:uid="{00000000-0010-0000-0300-000011000000}" name="umpire2"/>
  </tableColumns>
  <tableStyleInfo name="Question 2 unworked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6:Q822">
  <tableColumns count="17">
    <tableColumn id="1" xr3:uid="{00000000-0010-0000-0400-000001000000}" name="id"/>
    <tableColumn id="2" xr3:uid="{00000000-0010-0000-0400-000002000000}" name="city"/>
    <tableColumn id="3" xr3:uid="{00000000-0010-0000-0400-000003000000}" name="date"/>
    <tableColumn id="4" xr3:uid="{00000000-0010-0000-0400-000004000000}" name="player_of_match"/>
    <tableColumn id="5" xr3:uid="{00000000-0010-0000-0400-000005000000}" name="venue"/>
    <tableColumn id="6" xr3:uid="{00000000-0010-0000-0400-000006000000}" name="neutral_venue"/>
    <tableColumn id="7" xr3:uid="{00000000-0010-0000-0400-000007000000}" name="team1"/>
    <tableColumn id="8" xr3:uid="{00000000-0010-0000-0400-000008000000}" name="team2"/>
    <tableColumn id="9" xr3:uid="{00000000-0010-0000-0400-000009000000}" name="toss_winner"/>
    <tableColumn id="10" xr3:uid="{00000000-0010-0000-0400-00000A000000}" name="toss_decision"/>
    <tableColumn id="11" xr3:uid="{00000000-0010-0000-0400-00000B000000}" name="winner"/>
    <tableColumn id="12" xr3:uid="{00000000-0010-0000-0400-00000C000000}" name="result"/>
    <tableColumn id="13" xr3:uid="{00000000-0010-0000-0400-00000D000000}" name="result_margin"/>
    <tableColumn id="14" xr3:uid="{00000000-0010-0000-0400-00000E000000}" name="eliminator"/>
    <tableColumn id="15" xr3:uid="{00000000-0010-0000-0400-00000F000000}" name="method"/>
    <tableColumn id="16" xr3:uid="{00000000-0010-0000-0400-000010000000}" name="umpire1"/>
    <tableColumn id="17" xr3:uid="{00000000-0010-0000-0400-000011000000}" name="umpire2"/>
  </tableColumns>
  <tableStyleInfo name="Question 3 Pivot tabl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8:Q128">
  <tableColumns count="17">
    <tableColumn id="1" xr3:uid="{00000000-0010-0000-0500-000001000000}" name="id"/>
    <tableColumn id="2" xr3:uid="{00000000-0010-0000-0500-000002000000}" name="city"/>
    <tableColumn id="3" xr3:uid="{00000000-0010-0000-0500-000003000000}" name="date"/>
    <tableColumn id="4" xr3:uid="{00000000-0010-0000-0500-000004000000}" name="player_of_match"/>
    <tableColumn id="5" xr3:uid="{00000000-0010-0000-0500-000005000000}" name="venue"/>
    <tableColumn id="6" xr3:uid="{00000000-0010-0000-0500-000006000000}" name="neutral_venue"/>
    <tableColumn id="7" xr3:uid="{00000000-0010-0000-0500-000007000000}" name="team1"/>
    <tableColumn id="8" xr3:uid="{00000000-0010-0000-0500-000008000000}" name="team2"/>
    <tableColumn id="9" xr3:uid="{00000000-0010-0000-0500-000009000000}" name="toss_winner"/>
    <tableColumn id="10" xr3:uid="{00000000-0010-0000-0500-00000A000000}" name="toss_decision"/>
    <tableColumn id="11" xr3:uid="{00000000-0010-0000-0500-00000B000000}" name="winner"/>
    <tableColumn id="12" xr3:uid="{00000000-0010-0000-0500-00000C000000}" name="result"/>
    <tableColumn id="13" xr3:uid="{00000000-0010-0000-0500-00000D000000}" name="result_margin"/>
    <tableColumn id="14" xr3:uid="{00000000-0010-0000-0500-00000E000000}" name="eliminator"/>
    <tableColumn id="15" xr3:uid="{00000000-0010-0000-0500-00000F000000}" name="method"/>
    <tableColumn id="16" xr3:uid="{00000000-0010-0000-0500-000010000000}" name="umpire1"/>
    <tableColumn id="17" xr3:uid="{00000000-0010-0000-0500-000011000000}" name="umpire2"/>
  </tableColumns>
  <tableStyleInfo name="Question 4 unworked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8:Q128">
  <tableColumns count="17">
    <tableColumn id="1" xr3:uid="{00000000-0010-0000-0600-000001000000}" name="id"/>
    <tableColumn id="2" xr3:uid="{00000000-0010-0000-0600-000002000000}" name="city"/>
    <tableColumn id="3" xr3:uid="{00000000-0010-0000-0600-000003000000}" name="date" dataDxfId="7"/>
    <tableColumn id="4" xr3:uid="{00000000-0010-0000-0600-000004000000}" name="player_of_match"/>
    <tableColumn id="5" xr3:uid="{00000000-0010-0000-0600-000005000000}" name="venue"/>
    <tableColumn id="6" xr3:uid="{00000000-0010-0000-0600-000006000000}" name="neutral_venue"/>
    <tableColumn id="7" xr3:uid="{00000000-0010-0000-0600-000007000000}" name="team1"/>
    <tableColumn id="8" xr3:uid="{00000000-0010-0000-0600-000008000000}" name="team2"/>
    <tableColumn id="9" xr3:uid="{00000000-0010-0000-0600-000009000000}" name="toss_winner"/>
    <tableColumn id="10" xr3:uid="{00000000-0010-0000-0600-00000A000000}" name="toss_decision"/>
    <tableColumn id="11" xr3:uid="{00000000-0010-0000-0600-00000B000000}" name="winner"/>
    <tableColumn id="12" xr3:uid="{00000000-0010-0000-0600-00000C000000}" name="result"/>
    <tableColumn id="13" xr3:uid="{00000000-0010-0000-0600-00000D000000}" name="result_margin"/>
    <tableColumn id="14" xr3:uid="{00000000-0010-0000-0600-00000E000000}" name="eliminator"/>
    <tableColumn id="15" xr3:uid="{00000000-0010-0000-0600-00000F000000}" name="method"/>
    <tableColumn id="16" xr3:uid="{00000000-0010-0000-0600-000010000000}" name="umpire1"/>
    <tableColumn id="17" xr3:uid="{00000000-0010-0000-0600-000011000000}" name="umpire2"/>
  </tableColumns>
  <tableStyleInfo name="Question 5 unworked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8:Q824">
  <tableColumns count="17">
    <tableColumn id="1" xr3:uid="{00000000-0010-0000-0700-000001000000}" name="id"/>
    <tableColumn id="2" xr3:uid="{00000000-0010-0000-0700-000002000000}" name="city"/>
    <tableColumn id="3" xr3:uid="{00000000-0010-0000-0700-000003000000}" name="date"/>
    <tableColumn id="4" xr3:uid="{00000000-0010-0000-0700-000004000000}" name="player_of_match"/>
    <tableColumn id="5" xr3:uid="{00000000-0010-0000-0700-000005000000}" name="venue"/>
    <tableColumn id="6" xr3:uid="{00000000-0010-0000-0700-000006000000}" name="neutral_venue"/>
    <tableColumn id="7" xr3:uid="{00000000-0010-0000-0700-000007000000}" name="team1"/>
    <tableColumn id="8" xr3:uid="{00000000-0010-0000-0700-000008000000}" name="team2"/>
    <tableColumn id="9" xr3:uid="{00000000-0010-0000-0700-000009000000}" name="toss_winner"/>
    <tableColumn id="10" xr3:uid="{00000000-0010-0000-0700-00000A000000}" name="toss_decision"/>
    <tableColumn id="11" xr3:uid="{00000000-0010-0000-0700-00000B000000}" name="winner"/>
    <tableColumn id="12" xr3:uid="{00000000-0010-0000-0700-00000C000000}" name="result"/>
    <tableColumn id="13" xr3:uid="{00000000-0010-0000-0700-00000D000000}" name="result_margin"/>
    <tableColumn id="14" xr3:uid="{00000000-0010-0000-0700-00000E000000}" name="eliminator"/>
    <tableColumn id="15" xr3:uid="{00000000-0010-0000-0700-00000F000000}" name="method"/>
    <tableColumn id="16" xr3:uid="{00000000-0010-0000-0700-000010000000}" name="umpire1"/>
    <tableColumn id="17" xr3:uid="{00000000-0010-0000-0700-000011000000}" name="umpire2"/>
  </tableColumns>
  <tableStyleInfo name="Question 6 unworked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8:U824">
  <tableColumns count="21">
    <tableColumn id="1" xr3:uid="{00000000-0010-0000-0800-000001000000}" name="id"/>
    <tableColumn id="2" xr3:uid="{00000000-0010-0000-0800-000002000000}" name="city"/>
    <tableColumn id="3" xr3:uid="{00000000-0010-0000-0800-000003000000}" name="date"/>
    <tableColumn id="4" xr3:uid="{00000000-0010-0000-0800-000004000000}" name="player_of_match"/>
    <tableColumn id="5" xr3:uid="{00000000-0010-0000-0800-000005000000}" name="venue"/>
    <tableColumn id="6" xr3:uid="{00000000-0010-0000-0800-000006000000}" name="neutral_venue"/>
    <tableColumn id="7" xr3:uid="{00000000-0010-0000-0800-000007000000}" name="team1"/>
    <tableColumn id="8" xr3:uid="{00000000-0010-0000-0800-000008000000}" name="team2"/>
    <tableColumn id="9" xr3:uid="{00000000-0010-0000-0800-000009000000}" name="toss_winner"/>
    <tableColumn id="10" xr3:uid="{00000000-0010-0000-0800-00000A000000}" name="toss_decision"/>
    <tableColumn id="11" xr3:uid="{00000000-0010-0000-0800-00000B000000}" name="winner"/>
    <tableColumn id="12" xr3:uid="{00000000-0010-0000-0800-00000C000000}" name="result"/>
    <tableColumn id="13" xr3:uid="{00000000-0010-0000-0800-00000D000000}" name="result_margin"/>
    <tableColumn id="14" xr3:uid="{00000000-0010-0000-0800-00000E000000}" name="eliminator"/>
    <tableColumn id="15" xr3:uid="{00000000-0010-0000-0800-00000F000000}" name="method"/>
    <tableColumn id="16" xr3:uid="{00000000-0010-0000-0800-000010000000}" name="umpire1"/>
    <tableColumn id="17" xr3:uid="{00000000-0010-0000-0800-000011000000}" name="umpire2"/>
    <tableColumn id="18" xr3:uid="{00000000-0010-0000-0800-000012000000}" name="MI played at the venue"/>
    <tableColumn id="19" xr3:uid="{00000000-0010-0000-0800-000013000000}" name="MI won the match"/>
    <tableColumn id="21" xr3:uid="{08E13CCA-8A8B-4969-A6B3-9B65DC32B30C}" name="batting first" dataDxfId="6">
      <calculatedColumnFormula>IF(AND(Table_9[[#This Row],[toss_winner]]=Table_9[[#This Row],[winner]],Table_9[[#This Row],[toss_decision]]="bat"),1,IF(AND(Table_9[[#This Row],[toss_winner]]&lt;&gt;Table_9[[#This Row],[winner]],Table_9[[#This Row],[toss_decision]]="field"),1,0))</calculatedColumnFormula>
    </tableColumn>
    <tableColumn id="20" xr3:uid="{CB13FF89-5EF8-4597-93BF-3C3A1CFAB12D}" name="bowling first" dataDxfId="5">
      <calculatedColumnFormula>IF(Table_9[[#This Row],[batting first]]=1,0,1)</calculatedColumnFormula>
    </tableColumn>
  </tableColumns>
  <tableStyleInfo name="Question 7 unworked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8:R824">
  <autoFilter ref="A8:R824" xr:uid="{00000000-000C-0000-FFFF-FFFF09000000}"/>
  <tableColumns count="18">
    <tableColumn id="1" xr3:uid="{00000000-0010-0000-0900-000001000000}" name="id"/>
    <tableColumn id="2" xr3:uid="{00000000-0010-0000-0900-000002000000}" name="city"/>
    <tableColumn id="3" xr3:uid="{00000000-0010-0000-0900-000003000000}" name="date"/>
    <tableColumn id="4" xr3:uid="{00000000-0010-0000-0900-000004000000}" name="player_of_match"/>
    <tableColumn id="5" xr3:uid="{00000000-0010-0000-0900-000005000000}" name="venue"/>
    <tableColumn id="6" xr3:uid="{00000000-0010-0000-0900-000006000000}" name="neutral_venue"/>
    <tableColumn id="7" xr3:uid="{00000000-0010-0000-0900-000007000000}" name="team1"/>
    <tableColumn id="8" xr3:uid="{00000000-0010-0000-0900-000008000000}" name="team2"/>
    <tableColumn id="9" xr3:uid="{00000000-0010-0000-0900-000009000000}" name="toss_winner"/>
    <tableColumn id="10" xr3:uid="{00000000-0010-0000-0900-00000A000000}" name="toss_decision"/>
    <tableColumn id="11" xr3:uid="{00000000-0010-0000-0900-00000B000000}" name="winner"/>
    <tableColumn id="12" xr3:uid="{00000000-0010-0000-0900-00000C000000}" name="result"/>
    <tableColumn id="13" xr3:uid="{00000000-0010-0000-0900-00000D000000}" name="result_margin"/>
    <tableColumn id="14" xr3:uid="{00000000-0010-0000-0900-00000E000000}" name="eliminator"/>
    <tableColumn id="15" xr3:uid="{00000000-0010-0000-0900-00000F000000}" name="method"/>
    <tableColumn id="16" xr3:uid="{00000000-0010-0000-0900-000010000000}" name="umpire1"/>
    <tableColumn id="17" xr3:uid="{00000000-0010-0000-0900-000011000000}" name="umpire2"/>
    <tableColumn id="18" xr3:uid="{00000000-0010-0000-0900-000012000000}" name="MI played the match"/>
  </tableColumns>
  <tableStyleInfo name="Question 8 unworked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8:Q824">
  <tableColumns count="17">
    <tableColumn id="1" xr3:uid="{00000000-0010-0000-0A00-000001000000}" name="id"/>
    <tableColumn id="2" xr3:uid="{00000000-0010-0000-0A00-000002000000}" name="city"/>
    <tableColumn id="3" xr3:uid="{00000000-0010-0000-0A00-000003000000}" name="date"/>
    <tableColumn id="4" xr3:uid="{00000000-0010-0000-0A00-000004000000}" name="player_of_match"/>
    <tableColumn id="5" xr3:uid="{00000000-0010-0000-0A00-000005000000}" name="venue"/>
    <tableColumn id="6" xr3:uid="{00000000-0010-0000-0A00-000006000000}" name="neutral_venue"/>
    <tableColumn id="7" xr3:uid="{00000000-0010-0000-0A00-000007000000}" name="team1"/>
    <tableColumn id="8" xr3:uid="{00000000-0010-0000-0A00-000008000000}" name="team2"/>
    <tableColumn id="9" xr3:uid="{00000000-0010-0000-0A00-000009000000}" name="toss_winner"/>
    <tableColumn id="10" xr3:uid="{00000000-0010-0000-0A00-00000A000000}" name="toss_decision"/>
    <tableColumn id="11" xr3:uid="{00000000-0010-0000-0A00-00000B000000}" name="winner"/>
    <tableColumn id="12" xr3:uid="{00000000-0010-0000-0A00-00000C000000}" name="result"/>
    <tableColumn id="13" xr3:uid="{00000000-0010-0000-0A00-00000D000000}" name="result_margin"/>
    <tableColumn id="14" xr3:uid="{00000000-0010-0000-0A00-00000E000000}" name="eliminator"/>
    <tableColumn id="15" xr3:uid="{00000000-0010-0000-0A00-00000F000000}" name="method"/>
    <tableColumn id="16" xr3:uid="{00000000-0010-0000-0A00-000010000000}" name="umpire1"/>
    <tableColumn id="17" xr3:uid="{00000000-0010-0000-0A00-000011000000}" name="umpire2"/>
  </tableColumns>
  <tableStyleInfo name="Question 9 unworked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8:R824">
  <tableColumns count="18">
    <tableColumn id="1" xr3:uid="{00000000-0010-0000-0B00-000001000000}" name="id"/>
    <tableColumn id="2" xr3:uid="{00000000-0010-0000-0B00-000002000000}" name="city"/>
    <tableColumn id="3" xr3:uid="{00000000-0010-0000-0B00-000003000000}" name="date"/>
    <tableColumn id="4" xr3:uid="{00000000-0010-0000-0B00-000004000000}" name="player_of_match"/>
    <tableColumn id="5" xr3:uid="{00000000-0010-0000-0B00-000005000000}" name="venue"/>
    <tableColumn id="6" xr3:uid="{00000000-0010-0000-0B00-000006000000}" name="neutral_venue"/>
    <tableColumn id="7" xr3:uid="{00000000-0010-0000-0B00-000007000000}" name="team1"/>
    <tableColumn id="8" xr3:uid="{00000000-0010-0000-0B00-000008000000}" name="team2"/>
    <tableColumn id="9" xr3:uid="{00000000-0010-0000-0B00-000009000000}" name="toss_winner"/>
    <tableColumn id="10" xr3:uid="{00000000-0010-0000-0B00-00000A000000}" name="toss_decision"/>
    <tableColumn id="11" xr3:uid="{00000000-0010-0000-0B00-00000B000000}" name="winner"/>
    <tableColumn id="12" xr3:uid="{00000000-0010-0000-0B00-00000C000000}" name="result"/>
    <tableColumn id="13" xr3:uid="{00000000-0010-0000-0B00-00000D000000}" name="result_margin"/>
    <tableColumn id="14" xr3:uid="{00000000-0010-0000-0B00-00000E000000}" name="eliminator"/>
    <tableColumn id="15" xr3:uid="{00000000-0010-0000-0B00-00000F000000}" name="method"/>
    <tableColumn id="16" xr3:uid="{00000000-0010-0000-0B00-000010000000}" name="umpire1"/>
    <tableColumn id="17" xr3:uid="{00000000-0010-0000-0B00-000011000000}" name="umpire2"/>
    <tableColumn id="18" xr3:uid="{00000000-0010-0000-0B00-000012000000}" name="MI played the match"/>
  </tableColumns>
  <tableStyleInfo name="Question 10 unwork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0"/>
  <sheetViews>
    <sheetView workbookViewId="0">
      <selection activeCell="A8" sqref="A8"/>
    </sheetView>
  </sheetViews>
  <sheetFormatPr defaultColWidth="14.44140625" defaultRowHeight="15" customHeight="1" x14ac:dyDescent="0.3"/>
  <cols>
    <col min="1" max="2" width="8.88671875" customWidth="1"/>
    <col min="3" max="3" width="10.332031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9" width="8.88671875" customWidth="1"/>
  </cols>
  <sheetData>
    <row r="2" spans="1:19" ht="15" customHeight="1" x14ac:dyDescent="0.3">
      <c r="H2" s="1">
        <f>'Question 1 unworked '!$S$825/('Question 1 unworked '!$G$825+'Question 1 unworked '!$H$825)</f>
        <v>0.31034482758620691</v>
      </c>
    </row>
    <row r="5" spans="1:19" ht="14.4" x14ac:dyDescent="0.3">
      <c r="S5" s="2"/>
    </row>
    <row r="6" spans="1:19" ht="14.4" x14ac:dyDescent="0.3">
      <c r="S6" s="2"/>
    </row>
    <row r="7" spans="1:19" ht="14.4" x14ac:dyDescent="0.3">
      <c r="S7" s="2"/>
    </row>
    <row r="8" spans="1:19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4" t="s">
        <v>17</v>
      </c>
      <c r="S8" s="3" t="s">
        <v>18</v>
      </c>
    </row>
    <row r="9" spans="1:19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R9" s="4">
        <f>IF(AND('Question 1 unworked '!$I9='Question 1 unworked '!$K9,'Question 1 unworked '!$J9="bat"),1,IF(AND('Question 1 unworked '!$J9="field",'Question 1 unworked '!$I9&lt;&gt;'Question 1 unworked '!$K9),1,0))</f>
        <v>1</v>
      </c>
      <c r="S9" s="6">
        <f>IF(AND('Question 1 unworked '!$K9="Mumbai Indians",'Question 1 unworked '!$R9=1),1,0)</f>
        <v>0</v>
      </c>
    </row>
    <row r="10" spans="1:19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R10" s="4">
        <f>IF(AND('Question 1 unworked '!$I10='Question 1 unworked '!$K10,'Question 1 unworked '!$J10="bat"),1,IF(AND('Question 1 unworked '!$J10="field",'Question 1 unworked '!$I10&lt;&gt;'Question 1 unworked '!$K10),1,0))</f>
        <v>1</v>
      </c>
      <c r="S10" s="6">
        <f>IF(AND('Question 1 unworked '!$K10="Mumbai Indians",'Question 1 unworked '!$R10=1),1,0)</f>
        <v>0</v>
      </c>
    </row>
    <row r="11" spans="1:19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R11" s="4">
        <f>IF(AND('Question 1 unworked '!$I11='Question 1 unworked '!$K11,'Question 1 unworked '!$J11="bat"),1,IF(AND('Question 1 unworked '!$J11="field",'Question 1 unworked '!$I11&lt;&gt;'Question 1 unworked '!$K11),1,0))</f>
        <v>0</v>
      </c>
      <c r="S11" s="6">
        <f>IF(AND('Question 1 unworked '!$K11="Mumbai Indians",'Question 1 unworked '!$R11=1),1,0)</f>
        <v>0</v>
      </c>
    </row>
    <row r="12" spans="1:19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R12" s="4">
        <f>IF(AND('Question 1 unworked '!$I12='Question 1 unworked '!$K12,'Question 1 unworked '!$J12="bat"),1,IF(AND('Question 1 unworked '!$J12="field",'Question 1 unworked '!$I12&lt;&gt;'Question 1 unworked '!$K12),1,0))</f>
        <v>0</v>
      </c>
      <c r="S12" s="6">
        <f>IF(AND('Question 1 unworked '!$K12="Mumbai Indians",'Question 1 unworked '!$R12=1),1,0)</f>
        <v>0</v>
      </c>
    </row>
    <row r="13" spans="1:19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R13" s="4">
        <f>IF(AND('Question 1 unworked '!$I13='Question 1 unworked '!$K13,'Question 1 unworked '!$J13="bat"),1,IF(AND('Question 1 unworked '!$J13="field",'Question 1 unworked '!$I13&lt;&gt;'Question 1 unworked '!$K13),1,0))</f>
        <v>0</v>
      </c>
      <c r="S13" s="4">
        <f>IF(AND('Question 1 unworked '!$K13="Mumbai Indians",'Question 1 unworked '!$R13=1),1,0)</f>
        <v>0</v>
      </c>
    </row>
    <row r="14" spans="1:19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R14" s="4">
        <f>IF(AND('Question 1 unworked '!$I14='Question 1 unworked '!$K14,'Question 1 unworked '!$J14="bat"),1,IF(AND('Question 1 unworked '!$J14="field",'Question 1 unworked '!$I14&lt;&gt;'Question 1 unworked '!$K14),1,0))</f>
        <v>0</v>
      </c>
      <c r="S14" s="4">
        <f>IF(AND('Question 1 unworked '!$K14="Mumbai Indians",'Question 1 unworked '!$R14=1),1,0)</f>
        <v>0</v>
      </c>
    </row>
    <row r="15" spans="1:19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R15" s="4">
        <f>IF(AND('Question 1 unworked '!$I15='Question 1 unworked '!$K15,'Question 1 unworked '!$J15="bat"),1,IF(AND('Question 1 unworked '!$J15="field",'Question 1 unworked '!$I15&lt;&gt;'Question 1 unworked '!$K15),1,0))</f>
        <v>0</v>
      </c>
      <c r="S15" s="4">
        <f>IF(AND('Question 1 unworked '!$K15="Mumbai Indians",'Question 1 unworked '!$R15=1),1,0)</f>
        <v>0</v>
      </c>
    </row>
    <row r="16" spans="1:19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R16" s="4">
        <f>IF(AND('Question 1 unworked '!$I16='Question 1 unworked '!$K16,'Question 1 unworked '!$J16="bat"),1,IF(AND('Question 1 unworked '!$J16="field",'Question 1 unworked '!$I16&lt;&gt;'Question 1 unworked '!$K16),1,0))</f>
        <v>1</v>
      </c>
      <c r="S16" s="4">
        <f>IF(AND('Question 1 unworked '!$K16="Mumbai Indians",'Question 1 unworked '!$R16=1),1,0)</f>
        <v>0</v>
      </c>
    </row>
    <row r="17" spans="1:19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  <c r="R17" s="4">
        <f>IF(AND('Question 1 unworked '!$I17='Question 1 unworked '!$K17,'Question 1 unworked '!$J17="bat"),1,IF(AND('Question 1 unworked '!$J17="field",'Question 1 unworked '!$I17&lt;&gt;'Question 1 unworked '!$K17),1,0))</f>
        <v>0</v>
      </c>
      <c r="S17" s="4">
        <f>IF(AND('Question 1 unworked '!$K17="Mumbai Indians",'Question 1 unworked '!$R17=1),1,0)</f>
        <v>0</v>
      </c>
    </row>
    <row r="18" spans="1:19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  <c r="R18" s="4">
        <f>IF(AND('Question 1 unworked '!$I18='Question 1 unworked '!$K18,'Question 1 unworked '!$J18="bat"),1,IF(AND('Question 1 unworked '!$J18="field",'Question 1 unworked '!$I18&lt;&gt;'Question 1 unworked '!$K18),1,0))</f>
        <v>1</v>
      </c>
      <c r="S18" s="4">
        <f>IF(AND('Question 1 unworked '!$K18="Mumbai Indians",'Question 1 unworked '!$R18=1),1,0)</f>
        <v>0</v>
      </c>
    </row>
    <row r="19" spans="1:19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  <c r="R19" s="4">
        <f>IF(AND('Question 1 unworked '!$I19='Question 1 unworked '!$K19,'Question 1 unworked '!$J19="bat"),1,IF(AND('Question 1 unworked '!$J19="field",'Question 1 unworked '!$I19&lt;&gt;'Question 1 unworked '!$K19),1,0))</f>
        <v>0</v>
      </c>
      <c r="S19" s="4">
        <f>IF(AND('Question 1 unworked '!$K19="Mumbai Indians",'Question 1 unworked '!$R19=1),1,0)</f>
        <v>0</v>
      </c>
    </row>
    <row r="20" spans="1:19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  <c r="R20" s="4">
        <f>IF(AND('Question 1 unworked '!$I20='Question 1 unworked '!$K20,'Question 1 unworked '!$J20="bat"),1,IF(AND('Question 1 unworked '!$J20="field",'Question 1 unworked '!$I20&lt;&gt;'Question 1 unworked '!$K20),1,0))</f>
        <v>0</v>
      </c>
      <c r="S20" s="4">
        <f>IF(AND('Question 1 unworked '!$K20="Mumbai Indians",'Question 1 unworked '!$R20=1),1,0)</f>
        <v>0</v>
      </c>
    </row>
    <row r="21" spans="1:19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  <c r="R21" s="4">
        <f>IF(AND('Question 1 unworked '!$I21='Question 1 unworked '!$K21,'Question 1 unworked '!$J21="bat"),1,IF(AND('Question 1 unworked '!$J21="field",'Question 1 unworked '!$I21&lt;&gt;'Question 1 unworked '!$K21),1,0))</f>
        <v>0</v>
      </c>
      <c r="S21" s="4">
        <f>IF(AND('Question 1 unworked '!$K21="Mumbai Indians",'Question 1 unworked '!$R21=1),1,0)</f>
        <v>0</v>
      </c>
    </row>
    <row r="22" spans="1:19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  <c r="R22" s="4">
        <f>IF(AND('Question 1 unworked '!$I22='Question 1 unworked '!$K22,'Question 1 unworked '!$J22="bat"),1,IF(AND('Question 1 unworked '!$J22="field",'Question 1 unworked '!$I22&lt;&gt;'Question 1 unworked '!$K22),1,0))</f>
        <v>0</v>
      </c>
      <c r="S22" s="4">
        <f>IF(AND('Question 1 unworked '!$K22="Mumbai Indians",'Question 1 unworked '!$R22=1),1,0)</f>
        <v>0</v>
      </c>
    </row>
    <row r="23" spans="1:19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  <c r="R23" s="4">
        <f>IF(AND('Question 1 unworked '!$I23='Question 1 unworked '!$K23,'Question 1 unworked '!$J23="bat"),1,IF(AND('Question 1 unworked '!$J23="field",'Question 1 unworked '!$I23&lt;&gt;'Question 1 unworked '!$K23),1,0))</f>
        <v>1</v>
      </c>
      <c r="S23" s="4">
        <f>IF(AND('Question 1 unworked '!$K23="Mumbai Indians",'Question 1 unworked '!$R23=1),1,0)</f>
        <v>0</v>
      </c>
    </row>
    <row r="24" spans="1:19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  <c r="R24" s="4">
        <f>IF(AND('Question 1 unworked '!$I24='Question 1 unworked '!$K24,'Question 1 unworked '!$J24="bat"),1,IF(AND('Question 1 unworked '!$J24="field",'Question 1 unworked '!$I24&lt;&gt;'Question 1 unworked '!$K24),1,0))</f>
        <v>0</v>
      </c>
      <c r="S24" s="4">
        <f>IF(AND('Question 1 unworked '!$K24="Mumbai Indians",'Question 1 unworked '!$R24=1),1,0)</f>
        <v>0</v>
      </c>
    </row>
    <row r="25" spans="1:19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  <c r="R25" s="4">
        <f>IF(AND('Question 1 unworked '!$I25='Question 1 unworked '!$K25,'Question 1 unworked '!$J25="bat"),1,IF(AND('Question 1 unworked '!$J25="field",'Question 1 unworked '!$I25&lt;&gt;'Question 1 unworked '!$K25),1,0))</f>
        <v>1</v>
      </c>
      <c r="S25" s="4">
        <f>IF(AND('Question 1 unworked '!$K25="Mumbai Indians",'Question 1 unworked '!$R25=1),1,0)</f>
        <v>0</v>
      </c>
    </row>
    <row r="26" spans="1:19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  <c r="R26" s="4">
        <f>IF(AND('Question 1 unworked '!$I26='Question 1 unworked '!$K26,'Question 1 unworked '!$J26="bat"),1,IF(AND('Question 1 unworked '!$J26="field",'Question 1 unworked '!$I26&lt;&gt;'Question 1 unworked '!$K26),1,0))</f>
        <v>0</v>
      </c>
      <c r="S26" s="4">
        <f>IF(AND('Question 1 unworked '!$K26="Mumbai Indians",'Question 1 unworked '!$R26=1),1,0)</f>
        <v>0</v>
      </c>
    </row>
    <row r="27" spans="1:19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  <c r="R27" s="4">
        <f>IF(AND('Question 1 unworked '!$I27='Question 1 unworked '!$K27,'Question 1 unworked '!$J27="bat"),1,IF(AND('Question 1 unworked '!$J27="field",'Question 1 unworked '!$I27&lt;&gt;'Question 1 unworked '!$K27),1,0))</f>
        <v>1</v>
      </c>
      <c r="S27" s="4">
        <f>IF(AND('Question 1 unworked '!$K27="Mumbai Indians",'Question 1 unworked '!$R27=1),1,0)</f>
        <v>0</v>
      </c>
    </row>
    <row r="28" spans="1:19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  <c r="R28" s="4">
        <f>IF(AND('Question 1 unworked '!$I28='Question 1 unworked '!$K28,'Question 1 unworked '!$J28="bat"),1,IF(AND('Question 1 unworked '!$J28="field",'Question 1 unworked '!$I28&lt;&gt;'Question 1 unworked '!$K28),1,0))</f>
        <v>0</v>
      </c>
      <c r="S28" s="4">
        <f>IF(AND('Question 1 unworked '!$K28="Mumbai Indians",'Question 1 unworked '!$R28=1),1,0)</f>
        <v>0</v>
      </c>
    </row>
    <row r="29" spans="1:19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  <c r="R29" s="4">
        <f>IF(AND('Question 1 unworked '!$I29='Question 1 unworked '!$K29,'Question 1 unworked '!$J29="bat"),1,IF(AND('Question 1 unworked '!$J29="field",'Question 1 unworked '!$I29&lt;&gt;'Question 1 unworked '!$K29),1,0))</f>
        <v>0</v>
      </c>
      <c r="S29" s="4">
        <f>IF(AND('Question 1 unworked '!$K29="Mumbai Indians",'Question 1 unworked '!$R29=1),1,0)</f>
        <v>0</v>
      </c>
    </row>
    <row r="30" spans="1:19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  <c r="R30" s="4">
        <f>IF(AND('Question 1 unworked '!$I30='Question 1 unworked '!$K30,'Question 1 unworked '!$J30="bat"),1,IF(AND('Question 1 unworked '!$J30="field",'Question 1 unworked '!$I30&lt;&gt;'Question 1 unworked '!$K30),1,0))</f>
        <v>1</v>
      </c>
      <c r="S30" s="4">
        <f>IF(AND('Question 1 unworked '!$K30="Mumbai Indians",'Question 1 unworked '!$R30=1),1,0)</f>
        <v>0</v>
      </c>
    </row>
    <row r="31" spans="1:19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  <c r="R31" s="4">
        <f>IF(AND('Question 1 unworked '!$I31='Question 1 unworked '!$K31,'Question 1 unworked '!$J31="bat"),1,IF(AND('Question 1 unworked '!$J31="field",'Question 1 unworked '!$I31&lt;&gt;'Question 1 unworked '!$K31),1,0))</f>
        <v>1</v>
      </c>
      <c r="S31" s="4">
        <f>IF(AND('Question 1 unworked '!$K31="Mumbai Indians",'Question 1 unworked '!$R31=1),1,0)</f>
        <v>1</v>
      </c>
    </row>
    <row r="32" spans="1:19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  <c r="R32" s="4">
        <f>IF(AND('Question 1 unworked '!$I32='Question 1 unworked '!$K32,'Question 1 unworked '!$J32="bat"),1,IF(AND('Question 1 unworked '!$J32="field",'Question 1 unworked '!$I32&lt;&gt;'Question 1 unworked '!$K32),1,0))</f>
        <v>0</v>
      </c>
      <c r="S32" s="4">
        <f>IF(AND('Question 1 unworked '!$K32="Mumbai Indians",'Question 1 unworked '!$R32=1),1,0)</f>
        <v>0</v>
      </c>
    </row>
    <row r="33" spans="1:19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  <c r="R33" s="4">
        <f>IF(AND('Question 1 unworked '!$I33='Question 1 unworked '!$K33,'Question 1 unworked '!$J33="bat"),1,IF(AND('Question 1 unworked '!$J33="field",'Question 1 unworked '!$I33&lt;&gt;'Question 1 unworked '!$K33),1,0))</f>
        <v>0</v>
      </c>
      <c r="S33" s="4">
        <f>IF(AND('Question 1 unworked '!$K33="Mumbai Indians",'Question 1 unworked '!$R33=1),1,0)</f>
        <v>0</v>
      </c>
    </row>
    <row r="34" spans="1:19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  <c r="R34" s="4">
        <f>IF(AND('Question 1 unworked '!$I34='Question 1 unworked '!$K34,'Question 1 unworked '!$J34="bat"),1,IF(AND('Question 1 unworked '!$J34="field",'Question 1 unworked '!$I34&lt;&gt;'Question 1 unworked '!$K34),1,0))</f>
        <v>0</v>
      </c>
      <c r="S34" s="4">
        <f>IF(AND('Question 1 unworked '!$K34="Mumbai Indians",'Question 1 unworked '!$R34=1),1,0)</f>
        <v>0</v>
      </c>
    </row>
    <row r="35" spans="1:19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  <c r="R35" s="4">
        <f>IF(AND('Question 1 unworked '!$I35='Question 1 unworked '!$K35,'Question 1 unworked '!$J35="bat"),1,IF(AND('Question 1 unworked '!$J35="field",'Question 1 unworked '!$I35&lt;&gt;'Question 1 unworked '!$K35),1,0))</f>
        <v>0</v>
      </c>
      <c r="S35" s="4">
        <f>IF(AND('Question 1 unworked '!$K35="Mumbai Indians",'Question 1 unworked '!$R35=1),1,0)</f>
        <v>0</v>
      </c>
    </row>
    <row r="36" spans="1:19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  <c r="R36" s="4">
        <f>IF(AND('Question 1 unworked '!$I36='Question 1 unworked '!$K36,'Question 1 unworked '!$J36="bat"),1,IF(AND('Question 1 unworked '!$J36="field",'Question 1 unworked '!$I36&lt;&gt;'Question 1 unworked '!$K36),1,0))</f>
        <v>0</v>
      </c>
      <c r="S36" s="4">
        <f>IF(AND('Question 1 unworked '!$K36="Mumbai Indians",'Question 1 unworked '!$R36=1),1,0)</f>
        <v>0</v>
      </c>
    </row>
    <row r="37" spans="1:19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  <c r="R37" s="4">
        <f>IF(AND('Question 1 unworked '!$I37='Question 1 unworked '!$K37,'Question 1 unworked '!$J37="bat"),1,IF(AND('Question 1 unworked '!$J37="field",'Question 1 unworked '!$I37&lt;&gt;'Question 1 unworked '!$K37),1,0))</f>
        <v>1</v>
      </c>
      <c r="S37" s="4">
        <f>IF(AND('Question 1 unworked '!$K37="Mumbai Indians",'Question 1 unworked '!$R37=1),1,0)</f>
        <v>0</v>
      </c>
    </row>
    <row r="38" spans="1:19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  <c r="R38" s="4">
        <f>IF(AND('Question 1 unworked '!$I38='Question 1 unworked '!$K38,'Question 1 unworked '!$J38="bat"),1,IF(AND('Question 1 unworked '!$J38="field",'Question 1 unworked '!$I38&lt;&gt;'Question 1 unworked '!$K38),1,0))</f>
        <v>0</v>
      </c>
      <c r="S38" s="4">
        <f>IF(AND('Question 1 unworked '!$K38="Mumbai Indians",'Question 1 unworked '!$R38=1),1,0)</f>
        <v>0</v>
      </c>
    </row>
    <row r="39" spans="1:19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  <c r="R39" s="4">
        <f>IF(AND('Question 1 unworked '!$I39='Question 1 unworked '!$K39,'Question 1 unworked '!$J39="bat"),1,IF(AND('Question 1 unworked '!$J39="field",'Question 1 unworked '!$I39&lt;&gt;'Question 1 unworked '!$K39),1,0))</f>
        <v>0</v>
      </c>
      <c r="S39" s="4">
        <f>IF(AND('Question 1 unworked '!$K39="Mumbai Indians",'Question 1 unworked '!$R39=1),1,0)</f>
        <v>0</v>
      </c>
    </row>
    <row r="40" spans="1:19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  <c r="R40" s="4">
        <f>IF(AND('Question 1 unworked '!$I40='Question 1 unworked '!$K40,'Question 1 unworked '!$J40="bat"),1,IF(AND('Question 1 unworked '!$J40="field",'Question 1 unworked '!$I40&lt;&gt;'Question 1 unworked '!$K40),1,0))</f>
        <v>1</v>
      </c>
      <c r="S40" s="4">
        <f>IF(AND('Question 1 unworked '!$K40="Mumbai Indians",'Question 1 unworked '!$R40=1),1,0)</f>
        <v>0</v>
      </c>
    </row>
    <row r="41" spans="1:19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  <c r="R41" s="4">
        <f>IF(AND('Question 1 unworked '!$I41='Question 1 unworked '!$K41,'Question 1 unworked '!$J41="bat"),1,IF(AND('Question 1 unworked '!$J41="field",'Question 1 unworked '!$I41&lt;&gt;'Question 1 unworked '!$K41),1,0))</f>
        <v>1</v>
      </c>
      <c r="S41" s="4">
        <f>IF(AND('Question 1 unworked '!$K41="Mumbai Indians",'Question 1 unworked '!$R41=1),1,0)</f>
        <v>0</v>
      </c>
    </row>
    <row r="42" spans="1:19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  <c r="R42" s="4">
        <f>IF(AND('Question 1 unworked '!$I42='Question 1 unworked '!$K42,'Question 1 unworked '!$J42="bat"),1,IF(AND('Question 1 unworked '!$J42="field",'Question 1 unworked '!$I42&lt;&gt;'Question 1 unworked '!$K42),1,0))</f>
        <v>0</v>
      </c>
      <c r="S42" s="4">
        <f>IF(AND('Question 1 unworked '!$K42="Mumbai Indians",'Question 1 unworked '!$R42=1),1,0)</f>
        <v>0</v>
      </c>
    </row>
    <row r="43" spans="1:19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  <c r="R43" s="4">
        <f>IF(AND('Question 1 unworked '!$I43='Question 1 unworked '!$K43,'Question 1 unworked '!$J43="bat"),1,IF(AND('Question 1 unworked '!$J43="field",'Question 1 unworked '!$I43&lt;&gt;'Question 1 unworked '!$K43),1,0))</f>
        <v>0</v>
      </c>
      <c r="S43" s="4">
        <f>IF(AND('Question 1 unworked '!$K43="Mumbai Indians",'Question 1 unworked '!$R43=1),1,0)</f>
        <v>0</v>
      </c>
    </row>
    <row r="44" spans="1:19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  <c r="R44" s="4">
        <f>IF(AND('Question 1 unworked '!$I44='Question 1 unworked '!$K44,'Question 1 unworked '!$J44="bat"),1,IF(AND('Question 1 unworked '!$J44="field",'Question 1 unworked '!$I44&lt;&gt;'Question 1 unworked '!$K44),1,0))</f>
        <v>1</v>
      </c>
      <c r="S44" s="4">
        <f>IF(AND('Question 1 unworked '!$K44="Mumbai Indians",'Question 1 unworked '!$R44=1),1,0)</f>
        <v>0</v>
      </c>
    </row>
    <row r="45" spans="1:19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  <c r="R45" s="4">
        <f>IF(AND('Question 1 unworked '!$I45='Question 1 unworked '!$K45,'Question 1 unworked '!$J45="bat"),1,IF(AND('Question 1 unworked '!$J45="field",'Question 1 unworked '!$I45&lt;&gt;'Question 1 unworked '!$K45),1,0))</f>
        <v>0</v>
      </c>
      <c r="S45" s="4">
        <f>IF(AND('Question 1 unworked '!$K45="Mumbai Indians",'Question 1 unworked '!$R45=1),1,0)</f>
        <v>0</v>
      </c>
    </row>
    <row r="46" spans="1:19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  <c r="R46" s="4">
        <f>IF(AND('Question 1 unworked '!$I46='Question 1 unworked '!$K46,'Question 1 unworked '!$J46="bat"),1,IF(AND('Question 1 unworked '!$J46="field",'Question 1 unworked '!$I46&lt;&gt;'Question 1 unworked '!$K46),1,0))</f>
        <v>1</v>
      </c>
      <c r="S46" s="4">
        <f>IF(AND('Question 1 unworked '!$K46="Mumbai Indians",'Question 1 unworked '!$R46=1),1,0)</f>
        <v>0</v>
      </c>
    </row>
    <row r="47" spans="1:19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  <c r="R47" s="4">
        <f>IF(AND('Question 1 unworked '!$I47='Question 1 unworked '!$K47,'Question 1 unworked '!$J47="bat"),1,IF(AND('Question 1 unworked '!$J47="field",'Question 1 unworked '!$I47&lt;&gt;'Question 1 unworked '!$K47),1,0))</f>
        <v>1</v>
      </c>
      <c r="S47" s="4">
        <f>IF(AND('Question 1 unworked '!$K47="Mumbai Indians",'Question 1 unworked '!$R47=1),1,0)</f>
        <v>0</v>
      </c>
    </row>
    <row r="48" spans="1:19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  <c r="R48" s="4">
        <f>IF(AND('Question 1 unworked '!$I48='Question 1 unworked '!$K48,'Question 1 unworked '!$J48="bat"),1,IF(AND('Question 1 unworked '!$J48="field",'Question 1 unworked '!$I48&lt;&gt;'Question 1 unworked '!$K48),1,0))</f>
        <v>0</v>
      </c>
      <c r="S48" s="4">
        <f>IF(AND('Question 1 unworked '!$K48="Mumbai Indians",'Question 1 unworked '!$R48=1),1,0)</f>
        <v>0</v>
      </c>
    </row>
    <row r="49" spans="1:19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  <c r="R49" s="4">
        <f>IF(AND('Question 1 unworked '!$I49='Question 1 unworked '!$K49,'Question 1 unworked '!$J49="bat"),1,IF(AND('Question 1 unworked '!$J49="field",'Question 1 unworked '!$I49&lt;&gt;'Question 1 unworked '!$K49),1,0))</f>
        <v>0</v>
      </c>
      <c r="S49" s="4">
        <f>IF(AND('Question 1 unworked '!$K49="Mumbai Indians",'Question 1 unworked '!$R49=1),1,0)</f>
        <v>0</v>
      </c>
    </row>
    <row r="50" spans="1:19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  <c r="R50" s="4">
        <f>IF(AND('Question 1 unworked '!$I50='Question 1 unworked '!$K50,'Question 1 unworked '!$J50="bat"),1,IF(AND('Question 1 unworked '!$J50="field",'Question 1 unworked '!$I50&lt;&gt;'Question 1 unworked '!$K50),1,0))</f>
        <v>1</v>
      </c>
      <c r="S50" s="4">
        <f>IF(AND('Question 1 unworked '!$K50="Mumbai Indians",'Question 1 unworked '!$R50=1),1,0)</f>
        <v>0</v>
      </c>
    </row>
    <row r="51" spans="1:19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  <c r="R51" s="4">
        <f>IF(AND('Question 1 unworked '!$I51='Question 1 unworked '!$K51,'Question 1 unworked '!$J51="bat"),1,IF(AND('Question 1 unworked '!$J51="field",'Question 1 unworked '!$I51&lt;&gt;'Question 1 unworked '!$K51),1,0))</f>
        <v>1</v>
      </c>
      <c r="S51" s="4">
        <f>IF(AND('Question 1 unworked '!$K51="Mumbai Indians",'Question 1 unworked '!$R51=1),1,0)</f>
        <v>1</v>
      </c>
    </row>
    <row r="52" spans="1:19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  <c r="R52" s="4">
        <f>IF(AND('Question 1 unworked '!$I52='Question 1 unworked '!$K52,'Question 1 unworked '!$J52="bat"),1,IF(AND('Question 1 unworked '!$J52="field",'Question 1 unworked '!$I52&lt;&gt;'Question 1 unworked '!$K52),1,0))</f>
        <v>0</v>
      </c>
      <c r="S52" s="4">
        <f>IF(AND('Question 1 unworked '!$K52="Mumbai Indians",'Question 1 unworked '!$R52=1),1,0)</f>
        <v>0</v>
      </c>
    </row>
    <row r="53" spans="1:19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  <c r="R53" s="4">
        <f>IF(AND('Question 1 unworked '!$I53='Question 1 unworked '!$K53,'Question 1 unworked '!$J53="bat"),1,IF(AND('Question 1 unworked '!$J53="field",'Question 1 unworked '!$I53&lt;&gt;'Question 1 unworked '!$K53),1,0))</f>
        <v>0</v>
      </c>
      <c r="S53" s="4">
        <f>IF(AND('Question 1 unworked '!$K53="Mumbai Indians",'Question 1 unworked '!$R53=1),1,0)</f>
        <v>0</v>
      </c>
    </row>
    <row r="54" spans="1:19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  <c r="R54" s="4">
        <f>IF(AND('Question 1 unworked '!$I54='Question 1 unworked '!$K54,'Question 1 unworked '!$J54="bat"),1,IF(AND('Question 1 unworked '!$J54="field",'Question 1 unworked '!$I54&lt;&gt;'Question 1 unworked '!$K54),1,0))</f>
        <v>0</v>
      </c>
      <c r="S54" s="4">
        <f>IF(AND('Question 1 unworked '!$K54="Mumbai Indians",'Question 1 unworked '!$R54=1),1,0)</f>
        <v>0</v>
      </c>
    </row>
    <row r="55" spans="1:19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  <c r="R55" s="4">
        <f>IF(AND('Question 1 unworked '!$I55='Question 1 unworked '!$K55,'Question 1 unworked '!$J55="bat"),1,IF(AND('Question 1 unworked '!$J55="field",'Question 1 unworked '!$I55&lt;&gt;'Question 1 unworked '!$K55),1,0))</f>
        <v>1</v>
      </c>
      <c r="S55" s="4">
        <f>IF(AND('Question 1 unworked '!$K55="Mumbai Indians",'Question 1 unworked '!$R55=1),1,0)</f>
        <v>0</v>
      </c>
    </row>
    <row r="56" spans="1:19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  <c r="R56" s="4">
        <f>IF(AND('Question 1 unworked '!$I56='Question 1 unworked '!$K56,'Question 1 unworked '!$J56="bat"),1,IF(AND('Question 1 unworked '!$J56="field",'Question 1 unworked '!$I56&lt;&gt;'Question 1 unworked '!$K56),1,0))</f>
        <v>1</v>
      </c>
      <c r="S56" s="4">
        <f>IF(AND('Question 1 unworked '!$K56="Mumbai Indians",'Question 1 unworked '!$R56=1),1,0)</f>
        <v>0</v>
      </c>
    </row>
    <row r="57" spans="1:19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  <c r="R57" s="4">
        <f>IF(AND('Question 1 unworked '!$I57='Question 1 unworked '!$K57,'Question 1 unworked '!$J57="bat"),1,IF(AND('Question 1 unworked '!$J57="field",'Question 1 unworked '!$I57&lt;&gt;'Question 1 unworked '!$K57),1,0))</f>
        <v>0</v>
      </c>
      <c r="S57" s="4">
        <f>IF(AND('Question 1 unworked '!$K57="Mumbai Indians",'Question 1 unworked '!$R57=1),1,0)</f>
        <v>0</v>
      </c>
    </row>
    <row r="58" spans="1:19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  <c r="R58" s="4">
        <f>IF(AND('Question 1 unworked '!$I58='Question 1 unworked '!$K58,'Question 1 unworked '!$J58="bat"),1,IF(AND('Question 1 unworked '!$J58="field",'Question 1 unworked '!$I58&lt;&gt;'Question 1 unworked '!$K58),1,0))</f>
        <v>0</v>
      </c>
      <c r="S58" s="4">
        <f>IF(AND('Question 1 unworked '!$K58="Mumbai Indians",'Question 1 unworked '!$R58=1),1,0)</f>
        <v>0</v>
      </c>
    </row>
    <row r="59" spans="1:19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  <c r="R59" s="4">
        <f>IF(AND('Question 1 unworked '!$I59='Question 1 unworked '!$K59,'Question 1 unworked '!$J59="bat"),1,IF(AND('Question 1 unworked '!$J59="field",'Question 1 unworked '!$I59&lt;&gt;'Question 1 unworked '!$K59),1,0))</f>
        <v>1</v>
      </c>
      <c r="S59" s="4">
        <f>IF(AND('Question 1 unworked '!$K59="Mumbai Indians",'Question 1 unworked '!$R59=1),1,0)</f>
        <v>0</v>
      </c>
    </row>
    <row r="60" spans="1:19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  <c r="R60" s="4">
        <f>IF(AND('Question 1 unworked '!$I60='Question 1 unworked '!$K60,'Question 1 unworked '!$J60="bat"),1,IF(AND('Question 1 unworked '!$J60="field",'Question 1 unworked '!$I60&lt;&gt;'Question 1 unworked '!$K60),1,0))</f>
        <v>1</v>
      </c>
      <c r="S60" s="4">
        <f>IF(AND('Question 1 unworked '!$K60="Mumbai Indians",'Question 1 unworked '!$R60=1),1,0)</f>
        <v>0</v>
      </c>
    </row>
    <row r="61" spans="1:19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  <c r="R61" s="4">
        <f>IF(AND('Question 1 unworked '!$I61='Question 1 unworked '!$K61,'Question 1 unworked '!$J61="bat"),1,IF(AND('Question 1 unworked '!$J61="field",'Question 1 unworked '!$I61&lt;&gt;'Question 1 unworked '!$K61),1,0))</f>
        <v>0</v>
      </c>
      <c r="S61" s="4">
        <f>IF(AND('Question 1 unworked '!$K61="Mumbai Indians",'Question 1 unworked '!$R61=1),1,0)</f>
        <v>0</v>
      </c>
    </row>
    <row r="62" spans="1:19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  <c r="R62" s="4">
        <f>IF(AND('Question 1 unworked '!$I62='Question 1 unworked '!$K62,'Question 1 unworked '!$J62="bat"),1,IF(AND('Question 1 unworked '!$J62="field",'Question 1 unworked '!$I62&lt;&gt;'Question 1 unworked '!$K62),1,0))</f>
        <v>0</v>
      </c>
      <c r="S62" s="4">
        <f>IF(AND('Question 1 unworked '!$K62="Mumbai Indians",'Question 1 unworked '!$R62=1),1,0)</f>
        <v>0</v>
      </c>
    </row>
    <row r="63" spans="1:19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  <c r="R63" s="4">
        <f>IF(AND('Question 1 unworked '!$I63='Question 1 unworked '!$K63,'Question 1 unworked '!$J63="bat"),1,IF(AND('Question 1 unworked '!$J63="field",'Question 1 unworked '!$I63&lt;&gt;'Question 1 unworked '!$K63),1,0))</f>
        <v>0</v>
      </c>
      <c r="S63" s="4">
        <f>IF(AND('Question 1 unworked '!$K63="Mumbai Indians",'Question 1 unworked '!$R63=1),1,0)</f>
        <v>0</v>
      </c>
    </row>
    <row r="64" spans="1:19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  <c r="R64" s="4">
        <f>IF(AND('Question 1 unworked '!$I64='Question 1 unworked '!$K64,'Question 1 unworked '!$J64="bat"),1,IF(AND('Question 1 unworked '!$J64="field",'Question 1 unworked '!$I64&lt;&gt;'Question 1 unworked '!$K64),1,0))</f>
        <v>1</v>
      </c>
      <c r="S64" s="4">
        <f>IF(AND('Question 1 unworked '!$K64="Mumbai Indians",'Question 1 unworked '!$R64=1),1,0)</f>
        <v>0</v>
      </c>
    </row>
    <row r="65" spans="1:19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  <c r="R65" s="4">
        <f>IF(AND('Question 1 unworked '!$I65='Question 1 unworked '!$K65,'Question 1 unworked '!$J65="bat"),1,IF(AND('Question 1 unworked '!$J65="field",'Question 1 unworked '!$I65&lt;&gt;'Question 1 unworked '!$K65),1,0))</f>
        <v>0</v>
      </c>
      <c r="S65" s="4">
        <f>IF(AND('Question 1 unworked '!$K65="Mumbai Indians",'Question 1 unworked '!$R65=1),1,0)</f>
        <v>0</v>
      </c>
    </row>
    <row r="66" spans="1:19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  <c r="R66" s="4">
        <f>IF(AND('Question 1 unworked '!$I66='Question 1 unworked '!$K66,'Question 1 unworked '!$J66="bat"),1,IF(AND('Question 1 unworked '!$J66="field",'Question 1 unworked '!$I66&lt;&gt;'Question 1 unworked '!$K66),1,0))</f>
        <v>0</v>
      </c>
      <c r="S66" s="4">
        <f>IF(AND('Question 1 unworked '!$K66="Mumbai Indians",'Question 1 unworked '!$R66=1),1,0)</f>
        <v>0</v>
      </c>
    </row>
    <row r="67" spans="1:19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  <c r="R67" s="4">
        <f>IF(AND('Question 1 unworked '!$I67='Question 1 unworked '!$K67,'Question 1 unworked '!$J67="bat"),1,IF(AND('Question 1 unworked '!$J67="field",'Question 1 unworked '!$I67&lt;&gt;'Question 1 unworked '!$K67),1,0))</f>
        <v>1</v>
      </c>
      <c r="S67" s="4">
        <f>IF(AND('Question 1 unworked '!$K67="Mumbai Indians",'Question 1 unworked '!$R67=1),1,0)</f>
        <v>1</v>
      </c>
    </row>
    <row r="68" spans="1:19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  <c r="R68" s="4">
        <f>IF(AND('Question 1 unworked '!$I68='Question 1 unworked '!$K68,'Question 1 unworked '!$J68="bat"),1,IF(AND('Question 1 unworked '!$J68="field",'Question 1 unworked '!$I68&lt;&gt;'Question 1 unworked '!$K68),1,0))</f>
        <v>1</v>
      </c>
      <c r="S68" s="4">
        <f>IF(AND('Question 1 unworked '!$K68="Mumbai Indians",'Question 1 unworked '!$R68=1),1,0)</f>
        <v>0</v>
      </c>
    </row>
    <row r="69" spans="1:19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  <c r="R69" s="4">
        <f>IF(AND('Question 1 unworked '!$I69='Question 1 unworked '!$K69,'Question 1 unworked '!$J69="bat"),1,IF(AND('Question 1 unworked '!$J69="field",'Question 1 unworked '!$I69&lt;&gt;'Question 1 unworked '!$K69),1,0))</f>
        <v>0</v>
      </c>
      <c r="S69" s="4">
        <f>IF(AND('Question 1 unworked '!$K69="Mumbai Indians",'Question 1 unworked '!$R69=1),1,0)</f>
        <v>0</v>
      </c>
    </row>
    <row r="70" spans="1:19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  <c r="R70" s="4">
        <f>IF(AND('Question 1 unworked '!$I70='Question 1 unworked '!$K70,'Question 1 unworked '!$J70="bat"),1,IF(AND('Question 1 unworked '!$J70="field",'Question 1 unworked '!$I70&lt;&gt;'Question 1 unworked '!$K70),1,0))</f>
        <v>0</v>
      </c>
      <c r="S70" s="4">
        <f>IF(AND('Question 1 unworked '!$K70="Mumbai Indians",'Question 1 unworked '!$R70=1),1,0)</f>
        <v>0</v>
      </c>
    </row>
    <row r="71" spans="1:19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  <c r="R71" s="4">
        <f>IF(AND('Question 1 unworked '!$I71='Question 1 unworked '!$K71,'Question 1 unworked '!$J71="bat"),1,IF(AND('Question 1 unworked '!$J71="field",'Question 1 unworked '!$I71&lt;&gt;'Question 1 unworked '!$K71),1,0))</f>
        <v>1</v>
      </c>
      <c r="S71" s="4">
        <f>IF(AND('Question 1 unworked '!$K71="Mumbai Indians",'Question 1 unworked '!$R71=1),1,0)</f>
        <v>0</v>
      </c>
    </row>
    <row r="72" spans="1:19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  <c r="R72" s="4">
        <f>IF(AND('Question 1 unworked '!$I72='Question 1 unworked '!$K72,'Question 1 unworked '!$J72="bat"),1,IF(AND('Question 1 unworked '!$J72="field",'Question 1 unworked '!$I72&lt;&gt;'Question 1 unworked '!$K72),1,0))</f>
        <v>0</v>
      </c>
      <c r="S72" s="4">
        <f>IF(AND('Question 1 unworked '!$K72="Mumbai Indians",'Question 1 unworked '!$R72=1),1,0)</f>
        <v>0</v>
      </c>
    </row>
    <row r="73" spans="1:19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  <c r="R73" s="4">
        <f>IF(AND('Question 1 unworked '!$I73='Question 1 unworked '!$K73,'Question 1 unworked '!$J73="bat"),1,IF(AND('Question 1 unworked '!$J73="field",'Question 1 unworked '!$I73&lt;&gt;'Question 1 unworked '!$K73),1,0))</f>
        <v>1</v>
      </c>
      <c r="S73" s="4">
        <f>IF(AND('Question 1 unworked '!$K73="Mumbai Indians",'Question 1 unworked '!$R73=1),1,0)</f>
        <v>0</v>
      </c>
    </row>
    <row r="74" spans="1:19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  <c r="R74" s="4">
        <f>IF(AND('Question 1 unworked '!$I74='Question 1 unworked '!$K74,'Question 1 unworked '!$J74="bat"),1,IF(AND('Question 1 unworked '!$J74="field",'Question 1 unworked '!$I74&lt;&gt;'Question 1 unworked '!$K74),1,0))</f>
        <v>1</v>
      </c>
      <c r="S74" s="4">
        <f>IF(AND('Question 1 unworked '!$K74="Mumbai Indians",'Question 1 unworked '!$R74=1),1,0)</f>
        <v>0</v>
      </c>
    </row>
    <row r="75" spans="1:19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  <c r="R75" s="4">
        <f>IF(AND('Question 1 unworked '!$I75='Question 1 unworked '!$K75,'Question 1 unworked '!$J75="bat"),1,IF(AND('Question 1 unworked '!$J75="field",'Question 1 unworked '!$I75&lt;&gt;'Question 1 unworked '!$K75),1,0))</f>
        <v>1</v>
      </c>
      <c r="S75" s="4">
        <f>IF(AND('Question 1 unworked '!$K75="Mumbai Indians",'Question 1 unworked '!$R75=1),1,0)</f>
        <v>0</v>
      </c>
    </row>
    <row r="76" spans="1:19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  <c r="R76" s="4">
        <f>IF(AND('Question 1 unworked '!$I76='Question 1 unworked '!$K76,'Question 1 unworked '!$J76="bat"),1,IF(AND('Question 1 unworked '!$J76="field",'Question 1 unworked '!$I76&lt;&gt;'Question 1 unworked '!$K76),1,0))</f>
        <v>0</v>
      </c>
      <c r="S76" s="4">
        <f>IF(AND('Question 1 unworked '!$K76="Mumbai Indians",'Question 1 unworked '!$R76=1),1,0)</f>
        <v>0</v>
      </c>
    </row>
    <row r="77" spans="1:19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  <c r="R77" s="4">
        <f>IF(AND('Question 1 unworked '!$I77='Question 1 unworked '!$K77,'Question 1 unworked '!$J77="bat"),1,IF(AND('Question 1 unworked '!$J77="field",'Question 1 unworked '!$I77&lt;&gt;'Question 1 unworked '!$K77),1,0))</f>
        <v>1</v>
      </c>
      <c r="S77" s="4">
        <f>IF(AND('Question 1 unworked '!$K77="Mumbai Indians",'Question 1 unworked '!$R77=1),1,0)</f>
        <v>0</v>
      </c>
    </row>
    <row r="78" spans="1:19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  <c r="R78" s="4">
        <f>IF(AND('Question 1 unworked '!$I78='Question 1 unworked '!$K78,'Question 1 unworked '!$J78="bat"),1,IF(AND('Question 1 unworked '!$J78="field",'Question 1 unworked '!$I78&lt;&gt;'Question 1 unworked '!$K78),1,0))</f>
        <v>0</v>
      </c>
      <c r="S78" s="4">
        <f>IF(AND('Question 1 unworked '!$K78="Mumbai Indians",'Question 1 unworked '!$R78=1),1,0)</f>
        <v>0</v>
      </c>
    </row>
    <row r="79" spans="1:19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  <c r="R79" s="4">
        <f>IF(AND('Question 1 unworked '!$I79='Question 1 unworked '!$K79,'Question 1 unworked '!$J79="bat"),1,IF(AND('Question 1 unworked '!$J79="field",'Question 1 unworked '!$I79&lt;&gt;'Question 1 unworked '!$K79),1,0))</f>
        <v>1</v>
      </c>
      <c r="S79" s="4">
        <f>IF(AND('Question 1 unworked '!$K79="Mumbai Indians",'Question 1 unworked '!$R79=1),1,0)</f>
        <v>0</v>
      </c>
    </row>
    <row r="80" spans="1:19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  <c r="R80" s="4">
        <f>IF(AND('Question 1 unworked '!$I80='Question 1 unworked '!$K80,'Question 1 unworked '!$J80="bat"),1,IF(AND('Question 1 unworked '!$J80="field",'Question 1 unworked '!$I80&lt;&gt;'Question 1 unworked '!$K80),1,0))</f>
        <v>0</v>
      </c>
      <c r="S80" s="4">
        <f>IF(AND('Question 1 unworked '!$K80="Mumbai Indians",'Question 1 unworked '!$R80=1),1,0)</f>
        <v>0</v>
      </c>
    </row>
    <row r="81" spans="1:19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  <c r="R81" s="4">
        <f>IF(AND('Question 1 unworked '!$I81='Question 1 unworked '!$K81,'Question 1 unworked '!$J81="bat"),1,IF(AND('Question 1 unworked '!$J81="field",'Question 1 unworked '!$I81&lt;&gt;'Question 1 unworked '!$K81),1,0))</f>
        <v>1</v>
      </c>
      <c r="S81" s="4">
        <f>IF(AND('Question 1 unworked '!$K81="Mumbai Indians",'Question 1 unworked '!$R81=1),1,0)</f>
        <v>1</v>
      </c>
    </row>
    <row r="82" spans="1:19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  <c r="R82" s="4">
        <f>IF(AND('Question 1 unworked '!$I82='Question 1 unworked '!$K82,'Question 1 unworked '!$J82="bat"),1,IF(AND('Question 1 unworked '!$J82="field",'Question 1 unworked '!$I82&lt;&gt;'Question 1 unworked '!$K82),1,0))</f>
        <v>0</v>
      </c>
      <c r="S82" s="4">
        <f>IF(AND('Question 1 unworked '!$K82="Mumbai Indians",'Question 1 unworked '!$R82=1),1,0)</f>
        <v>0</v>
      </c>
    </row>
    <row r="83" spans="1:19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  <c r="R83" s="4">
        <f>IF(AND('Question 1 unworked '!$I83='Question 1 unworked '!$K83,'Question 1 unworked '!$J83="bat"),1,IF(AND('Question 1 unworked '!$J83="field",'Question 1 unworked '!$I83&lt;&gt;'Question 1 unworked '!$K83),1,0))</f>
        <v>0</v>
      </c>
      <c r="S83" s="4">
        <f>IF(AND('Question 1 unworked '!$K83="Mumbai Indians",'Question 1 unworked '!$R83=1),1,0)</f>
        <v>0</v>
      </c>
    </row>
    <row r="84" spans="1:19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  <c r="R84" s="4">
        <f>IF(AND('Question 1 unworked '!$I84='Question 1 unworked '!$K84,'Question 1 unworked '!$J84="bat"),1,IF(AND('Question 1 unworked '!$J84="field",'Question 1 unworked '!$I84&lt;&gt;'Question 1 unworked '!$K84),1,0))</f>
        <v>1</v>
      </c>
      <c r="S84" s="4">
        <f>IF(AND('Question 1 unworked '!$K84="Mumbai Indians",'Question 1 unworked '!$R84=1),1,0)</f>
        <v>0</v>
      </c>
    </row>
    <row r="85" spans="1:19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  <c r="R85" s="4">
        <f>IF(AND('Question 1 unworked '!$I85='Question 1 unworked '!$K85,'Question 1 unworked '!$J85="bat"),1,IF(AND('Question 1 unworked '!$J85="field",'Question 1 unworked '!$I85&lt;&gt;'Question 1 unworked '!$K85),1,0))</f>
        <v>0</v>
      </c>
      <c r="S85" s="4">
        <f>IF(AND('Question 1 unworked '!$K85="Mumbai Indians",'Question 1 unworked '!$R85=1),1,0)</f>
        <v>0</v>
      </c>
    </row>
    <row r="86" spans="1:19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  <c r="R86" s="4">
        <f>IF(AND('Question 1 unworked '!$I86='Question 1 unworked '!$K86,'Question 1 unworked '!$J86="bat"),1,IF(AND('Question 1 unworked '!$J86="field",'Question 1 unworked '!$I86&lt;&gt;'Question 1 unworked '!$K86),1,0))</f>
        <v>1</v>
      </c>
      <c r="S86" s="4">
        <f>IF(AND('Question 1 unworked '!$K86="Mumbai Indians",'Question 1 unworked '!$R86=1),1,0)</f>
        <v>0</v>
      </c>
    </row>
    <row r="87" spans="1:19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  <c r="R87" s="4">
        <f>IF(AND('Question 1 unworked '!$I87='Question 1 unworked '!$K87,'Question 1 unworked '!$J87="bat"),1,IF(AND('Question 1 unworked '!$J87="field",'Question 1 unworked '!$I87&lt;&gt;'Question 1 unworked '!$K87),1,0))</f>
        <v>1</v>
      </c>
      <c r="S87" s="4">
        <f>IF(AND('Question 1 unworked '!$K87="Mumbai Indians",'Question 1 unworked '!$R87=1),1,0)</f>
        <v>1</v>
      </c>
    </row>
    <row r="88" spans="1:19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  <c r="R88" s="4">
        <f>IF(AND('Question 1 unworked '!$I88='Question 1 unworked '!$K88,'Question 1 unworked '!$J88="bat"),1,IF(AND('Question 1 unworked '!$J88="field",'Question 1 unworked '!$I88&lt;&gt;'Question 1 unworked '!$K88),1,0))</f>
        <v>1</v>
      </c>
      <c r="S88" s="4">
        <f>IF(AND('Question 1 unworked '!$K88="Mumbai Indians",'Question 1 unworked '!$R88=1),1,0)</f>
        <v>0</v>
      </c>
    </row>
    <row r="89" spans="1:19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  <c r="R89" s="4">
        <f>IF(AND('Question 1 unworked '!$I89='Question 1 unworked '!$K89,'Question 1 unworked '!$J89="bat"),1,IF(AND('Question 1 unworked '!$J89="field",'Question 1 unworked '!$I89&lt;&gt;'Question 1 unworked '!$K89),1,0))</f>
        <v>0</v>
      </c>
      <c r="S89" s="4">
        <f>IF(AND('Question 1 unworked '!$K89="Mumbai Indians",'Question 1 unworked '!$R89=1),1,0)</f>
        <v>0</v>
      </c>
    </row>
    <row r="90" spans="1:19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  <c r="R90" s="4">
        <f>IF(AND('Question 1 unworked '!$I90='Question 1 unworked '!$K90,'Question 1 unworked '!$J90="bat"),1,IF(AND('Question 1 unworked '!$J90="field",'Question 1 unworked '!$I90&lt;&gt;'Question 1 unworked '!$K90),1,0))</f>
        <v>1</v>
      </c>
      <c r="S90" s="4">
        <f>IF(AND('Question 1 unworked '!$K90="Mumbai Indians",'Question 1 unworked '!$R90=1),1,0)</f>
        <v>0</v>
      </c>
    </row>
    <row r="91" spans="1:19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  <c r="R91" s="4">
        <f>IF(AND('Question 1 unworked '!$I91='Question 1 unworked '!$K91,'Question 1 unworked '!$J91="bat"),1,IF(AND('Question 1 unworked '!$J91="field",'Question 1 unworked '!$I91&lt;&gt;'Question 1 unworked '!$K91),1,0))</f>
        <v>0</v>
      </c>
      <c r="S91" s="4">
        <f>IF(AND('Question 1 unworked '!$K91="Mumbai Indians",'Question 1 unworked '!$R91=1),1,0)</f>
        <v>0</v>
      </c>
    </row>
    <row r="92" spans="1:19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  <c r="R92" s="4">
        <f>IF(AND('Question 1 unworked '!$I92='Question 1 unworked '!$K92,'Question 1 unworked '!$J92="bat"),1,IF(AND('Question 1 unworked '!$J92="field",'Question 1 unworked '!$I92&lt;&gt;'Question 1 unworked '!$K92),1,0))</f>
        <v>0</v>
      </c>
      <c r="S92" s="4">
        <f>IF(AND('Question 1 unworked '!$K92="Mumbai Indians",'Question 1 unworked '!$R92=1),1,0)</f>
        <v>0</v>
      </c>
    </row>
    <row r="93" spans="1:19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  <c r="R93" s="4">
        <f>IF(AND('Question 1 unworked '!$I93='Question 1 unworked '!$K93,'Question 1 unworked '!$J93="bat"),1,IF(AND('Question 1 unworked '!$J93="field",'Question 1 unworked '!$I93&lt;&gt;'Question 1 unworked '!$K93),1,0))</f>
        <v>1</v>
      </c>
      <c r="S93" s="4">
        <f>IF(AND('Question 1 unworked '!$K93="Mumbai Indians",'Question 1 unworked '!$R93=1),1,0)</f>
        <v>0</v>
      </c>
    </row>
    <row r="94" spans="1:19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  <c r="R94" s="4">
        <f>IF(AND('Question 1 unworked '!$I94='Question 1 unworked '!$K94,'Question 1 unworked '!$J94="bat"),1,IF(AND('Question 1 unworked '!$J94="field",'Question 1 unworked '!$I94&lt;&gt;'Question 1 unworked '!$K94),1,0))</f>
        <v>1</v>
      </c>
      <c r="S94" s="4">
        <f>IF(AND('Question 1 unworked '!$K94="Mumbai Indians",'Question 1 unworked '!$R94=1),1,0)</f>
        <v>0</v>
      </c>
    </row>
    <row r="95" spans="1:19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  <c r="R95" s="4">
        <f>IF(AND('Question 1 unworked '!$I95='Question 1 unworked '!$K95,'Question 1 unworked '!$J95="bat"),1,IF(AND('Question 1 unworked '!$J95="field",'Question 1 unworked '!$I95&lt;&gt;'Question 1 unworked '!$K95),1,0))</f>
        <v>0</v>
      </c>
      <c r="S95" s="4">
        <f>IF(AND('Question 1 unworked '!$K95="Mumbai Indians",'Question 1 unworked '!$R95=1),1,0)</f>
        <v>0</v>
      </c>
    </row>
    <row r="96" spans="1:19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  <c r="R96" s="4">
        <f>IF(AND('Question 1 unworked '!$I96='Question 1 unworked '!$K96,'Question 1 unworked '!$J96="bat"),1,IF(AND('Question 1 unworked '!$J96="field",'Question 1 unworked '!$I96&lt;&gt;'Question 1 unworked '!$K96),1,0))</f>
        <v>1</v>
      </c>
      <c r="S96" s="4">
        <f>IF(AND('Question 1 unworked '!$K96="Mumbai Indians",'Question 1 unworked '!$R96=1),1,0)</f>
        <v>0</v>
      </c>
    </row>
    <row r="97" spans="1:19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  <c r="R97" s="4">
        <f>IF(AND('Question 1 unworked '!$I97='Question 1 unworked '!$K97,'Question 1 unworked '!$J97="bat"),1,IF(AND('Question 1 unworked '!$J97="field",'Question 1 unworked '!$I97&lt;&gt;'Question 1 unworked '!$K97),1,0))</f>
        <v>0</v>
      </c>
      <c r="S97" s="4">
        <f>IF(AND('Question 1 unworked '!$K97="Mumbai Indians",'Question 1 unworked '!$R97=1),1,0)</f>
        <v>0</v>
      </c>
    </row>
    <row r="98" spans="1:19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  <c r="R98" s="4">
        <f>IF(AND('Question 1 unworked '!$I98='Question 1 unworked '!$K98,'Question 1 unworked '!$J98="bat"),1,IF(AND('Question 1 unworked '!$J98="field",'Question 1 unworked '!$I98&lt;&gt;'Question 1 unworked '!$K98),1,0))</f>
        <v>1</v>
      </c>
      <c r="S98" s="4">
        <f>IF(AND('Question 1 unworked '!$K98="Mumbai Indians",'Question 1 unworked '!$R98=1),1,0)</f>
        <v>0</v>
      </c>
    </row>
    <row r="99" spans="1:19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  <c r="R99" s="4">
        <f>IF(AND('Question 1 unworked '!$I99='Question 1 unworked '!$K99,'Question 1 unworked '!$J99="bat"),1,IF(AND('Question 1 unworked '!$J99="field",'Question 1 unworked '!$I99&lt;&gt;'Question 1 unworked '!$K99),1,0))</f>
        <v>0</v>
      </c>
      <c r="S99" s="4">
        <f>IF(AND('Question 1 unworked '!$K99="Mumbai Indians",'Question 1 unworked '!$R99=1),1,0)</f>
        <v>0</v>
      </c>
    </row>
    <row r="100" spans="1:19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  <c r="R100" s="4">
        <f>IF(AND('Question 1 unworked '!$I100='Question 1 unworked '!$K100,'Question 1 unworked '!$J100="bat"),1,IF(AND('Question 1 unworked '!$J100="field",'Question 1 unworked '!$I100&lt;&gt;'Question 1 unworked '!$K100),1,0))</f>
        <v>0</v>
      </c>
      <c r="S100" s="4">
        <f>IF(AND('Question 1 unworked '!$K100="Mumbai Indians",'Question 1 unworked '!$R100=1),1,0)</f>
        <v>0</v>
      </c>
    </row>
    <row r="101" spans="1:19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  <c r="R101" s="4">
        <f>IF(AND('Question 1 unworked '!$I101='Question 1 unworked '!$K101,'Question 1 unworked '!$J101="bat"),1,IF(AND('Question 1 unworked '!$J101="field",'Question 1 unworked '!$I101&lt;&gt;'Question 1 unworked '!$K101),1,0))</f>
        <v>0</v>
      </c>
      <c r="S101" s="4">
        <f>IF(AND('Question 1 unworked '!$K101="Mumbai Indians",'Question 1 unworked '!$R101=1),1,0)</f>
        <v>0</v>
      </c>
    </row>
    <row r="102" spans="1:19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  <c r="R102" s="4">
        <f>IF(AND('Question 1 unworked '!$I102='Question 1 unworked '!$K102,'Question 1 unworked '!$J102="bat"),1,IF(AND('Question 1 unworked '!$J102="field",'Question 1 unworked '!$I102&lt;&gt;'Question 1 unworked '!$K102),1,0))</f>
        <v>1</v>
      </c>
      <c r="S102" s="4">
        <f>IF(AND('Question 1 unworked '!$K102="Mumbai Indians",'Question 1 unworked '!$R102=1),1,0)</f>
        <v>1</v>
      </c>
    </row>
    <row r="103" spans="1:19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  <c r="R103" s="4">
        <f>IF(AND('Question 1 unworked '!$I103='Question 1 unworked '!$K103,'Question 1 unworked '!$J103="bat"),1,IF(AND('Question 1 unworked '!$J103="field",'Question 1 unworked '!$I103&lt;&gt;'Question 1 unworked '!$K103),1,0))</f>
        <v>0</v>
      </c>
      <c r="S103" s="4">
        <f>IF(AND('Question 1 unworked '!$K103="Mumbai Indians",'Question 1 unworked '!$R103=1),1,0)</f>
        <v>0</v>
      </c>
    </row>
    <row r="104" spans="1:19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  <c r="R104" s="4">
        <f>IF(AND('Question 1 unworked '!$I104='Question 1 unworked '!$K104,'Question 1 unworked '!$J104="bat"),1,IF(AND('Question 1 unworked '!$J104="field",'Question 1 unworked '!$I104&lt;&gt;'Question 1 unworked '!$K104),1,0))</f>
        <v>1</v>
      </c>
      <c r="S104" s="4">
        <f>IF(AND('Question 1 unworked '!$K104="Mumbai Indians",'Question 1 unworked '!$R104=1),1,0)</f>
        <v>0</v>
      </c>
    </row>
    <row r="105" spans="1:19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  <c r="R105" s="4">
        <f>IF(AND('Question 1 unworked '!$I105='Question 1 unworked '!$K105,'Question 1 unworked '!$J105="bat"),1,IF(AND('Question 1 unworked '!$J105="field",'Question 1 unworked '!$I105&lt;&gt;'Question 1 unworked '!$K105),1,0))</f>
        <v>0</v>
      </c>
      <c r="S105" s="4">
        <f>IF(AND('Question 1 unworked '!$K105="Mumbai Indians",'Question 1 unworked '!$R105=1),1,0)</f>
        <v>0</v>
      </c>
    </row>
    <row r="106" spans="1:19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  <c r="R106" s="4">
        <f>IF(AND('Question 1 unworked '!$I106='Question 1 unworked '!$K106,'Question 1 unworked '!$J106="bat"),1,IF(AND('Question 1 unworked '!$J106="field",'Question 1 unworked '!$I106&lt;&gt;'Question 1 unworked '!$K106),1,0))</f>
        <v>0</v>
      </c>
      <c r="S106" s="4">
        <f>IF(AND('Question 1 unworked '!$K106="Mumbai Indians",'Question 1 unworked '!$R106=1),1,0)</f>
        <v>0</v>
      </c>
    </row>
    <row r="107" spans="1:19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  <c r="R107" s="4">
        <f>IF(AND('Question 1 unworked '!$I107='Question 1 unworked '!$K107,'Question 1 unworked '!$J107="bat"),1,IF(AND('Question 1 unworked '!$J107="field",'Question 1 unworked '!$I107&lt;&gt;'Question 1 unworked '!$K107),1,0))</f>
        <v>1</v>
      </c>
      <c r="S107" s="4">
        <f>IF(AND('Question 1 unworked '!$K107="Mumbai Indians",'Question 1 unworked '!$R107=1),1,0)</f>
        <v>0</v>
      </c>
    </row>
    <row r="108" spans="1:19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  <c r="R108" s="4">
        <f>IF(AND('Question 1 unworked '!$I108='Question 1 unworked '!$K108,'Question 1 unworked '!$J108="bat"),1,IF(AND('Question 1 unworked '!$J108="field",'Question 1 unworked '!$I108&lt;&gt;'Question 1 unworked '!$K108),1,0))</f>
        <v>0</v>
      </c>
      <c r="S108" s="4">
        <f>IF(AND('Question 1 unworked '!$K108="Mumbai Indians",'Question 1 unworked '!$R108=1),1,0)</f>
        <v>0</v>
      </c>
    </row>
    <row r="109" spans="1:19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  <c r="R109" s="4">
        <f>IF(AND('Question 1 unworked '!$I109='Question 1 unworked '!$K109,'Question 1 unworked '!$J109="bat"),1,IF(AND('Question 1 unworked '!$J109="field",'Question 1 unworked '!$I109&lt;&gt;'Question 1 unworked '!$K109),1,0))</f>
        <v>1</v>
      </c>
      <c r="S109" s="4">
        <f>IF(AND('Question 1 unworked '!$K109="Mumbai Indians",'Question 1 unworked '!$R109=1),1,0)</f>
        <v>0</v>
      </c>
    </row>
    <row r="110" spans="1:19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  <c r="R110" s="4">
        <f>IF(AND('Question 1 unworked '!$I110='Question 1 unworked '!$K110,'Question 1 unworked '!$J110="bat"),1,IF(AND('Question 1 unworked '!$J110="field",'Question 1 unworked '!$I110&lt;&gt;'Question 1 unworked '!$K110),1,0))</f>
        <v>0</v>
      </c>
      <c r="S110" s="4">
        <f>IF(AND('Question 1 unworked '!$K110="Mumbai Indians",'Question 1 unworked '!$R110=1),1,0)</f>
        <v>0</v>
      </c>
    </row>
    <row r="111" spans="1:19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  <c r="R111" s="4">
        <f>IF(AND('Question 1 unworked '!$I111='Question 1 unworked '!$K111,'Question 1 unworked '!$J111="bat"),1,IF(AND('Question 1 unworked '!$J111="field",'Question 1 unworked '!$I111&lt;&gt;'Question 1 unworked '!$K111),1,0))</f>
        <v>0</v>
      </c>
      <c r="S111" s="4">
        <f>IF(AND('Question 1 unworked '!$K111="Mumbai Indians",'Question 1 unworked '!$R111=1),1,0)</f>
        <v>0</v>
      </c>
    </row>
    <row r="112" spans="1:19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  <c r="R112" s="4">
        <f>IF(AND('Question 1 unworked '!$I112='Question 1 unworked '!$K112,'Question 1 unworked '!$J112="bat"),1,IF(AND('Question 1 unworked '!$J112="field",'Question 1 unworked '!$I112&lt;&gt;'Question 1 unworked '!$K112),1,0))</f>
        <v>0</v>
      </c>
      <c r="S112" s="4">
        <f>IF(AND('Question 1 unworked '!$K112="Mumbai Indians",'Question 1 unworked '!$R112=1),1,0)</f>
        <v>0</v>
      </c>
    </row>
    <row r="113" spans="1:19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  <c r="R113" s="4">
        <f>IF(AND('Question 1 unworked '!$I113='Question 1 unworked '!$K113,'Question 1 unworked '!$J113="bat"),1,IF(AND('Question 1 unworked '!$J113="field",'Question 1 unworked '!$I113&lt;&gt;'Question 1 unworked '!$K113),1,0))</f>
        <v>1</v>
      </c>
      <c r="S113" s="4">
        <f>IF(AND('Question 1 unworked '!$K113="Mumbai Indians",'Question 1 unworked '!$R113=1),1,0)</f>
        <v>0</v>
      </c>
    </row>
    <row r="114" spans="1:19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  <c r="R114" s="4">
        <f>IF(AND('Question 1 unworked '!$I114='Question 1 unworked '!$K114,'Question 1 unworked '!$J114="bat"),1,IF(AND('Question 1 unworked '!$J114="field",'Question 1 unworked '!$I114&lt;&gt;'Question 1 unworked '!$K114),1,0))</f>
        <v>1</v>
      </c>
      <c r="S114" s="4">
        <f>IF(AND('Question 1 unworked '!$K114="Mumbai Indians",'Question 1 unworked '!$R114=1),1,0)</f>
        <v>0</v>
      </c>
    </row>
    <row r="115" spans="1:19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  <c r="R115" s="4">
        <f>IF(AND('Question 1 unworked '!$I115='Question 1 unworked '!$K115,'Question 1 unworked '!$J115="bat"),1,IF(AND('Question 1 unworked '!$J115="field",'Question 1 unworked '!$I115&lt;&gt;'Question 1 unworked '!$K115),1,0))</f>
        <v>0</v>
      </c>
      <c r="S115" s="4">
        <f>IF(AND('Question 1 unworked '!$K115="Mumbai Indians",'Question 1 unworked '!$R115=1),1,0)</f>
        <v>0</v>
      </c>
    </row>
    <row r="116" spans="1:19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  <c r="R116" s="4">
        <f>IF(AND('Question 1 unworked '!$I116='Question 1 unworked '!$K116,'Question 1 unworked '!$J116="bat"),1,IF(AND('Question 1 unworked '!$J116="field",'Question 1 unworked '!$I116&lt;&gt;'Question 1 unworked '!$K116),1,0))</f>
        <v>0</v>
      </c>
      <c r="S116" s="4">
        <f>IF(AND('Question 1 unworked '!$K116="Mumbai Indians",'Question 1 unworked '!$R116=1),1,0)</f>
        <v>0</v>
      </c>
    </row>
    <row r="117" spans="1:19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  <c r="R117" s="4">
        <f>IF(AND('Question 1 unworked '!$I117='Question 1 unworked '!$K117,'Question 1 unworked '!$J117="bat"),1,IF(AND('Question 1 unworked '!$J117="field",'Question 1 unworked '!$I117&lt;&gt;'Question 1 unworked '!$K117),1,0))</f>
        <v>0</v>
      </c>
      <c r="S117" s="4">
        <f>IF(AND('Question 1 unworked '!$K117="Mumbai Indians",'Question 1 unworked '!$R117=1),1,0)</f>
        <v>0</v>
      </c>
    </row>
    <row r="118" spans="1:19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  <c r="R118" s="4">
        <f>IF(AND('Question 1 unworked '!$I118='Question 1 unworked '!$K118,'Question 1 unworked '!$J118="bat"),1,IF(AND('Question 1 unworked '!$J118="field",'Question 1 unworked '!$I118&lt;&gt;'Question 1 unworked '!$K118),1,0))</f>
        <v>1</v>
      </c>
      <c r="S118" s="4">
        <f>IF(AND('Question 1 unworked '!$K118="Mumbai Indians",'Question 1 unworked '!$R118=1),1,0)</f>
        <v>0</v>
      </c>
    </row>
    <row r="119" spans="1:19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  <c r="R119" s="4">
        <f>IF(AND('Question 1 unworked '!$I119='Question 1 unworked '!$K119,'Question 1 unworked '!$J119="bat"),1,IF(AND('Question 1 unworked '!$J119="field",'Question 1 unworked '!$I119&lt;&gt;'Question 1 unworked '!$K119),1,0))</f>
        <v>0</v>
      </c>
      <c r="S119" s="4">
        <f>IF(AND('Question 1 unworked '!$K119="Mumbai Indians",'Question 1 unworked '!$R119=1),1,0)</f>
        <v>0</v>
      </c>
    </row>
    <row r="120" spans="1:19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  <c r="R120" s="4">
        <f>IF(AND('Question 1 unworked '!$I120='Question 1 unworked '!$K120,'Question 1 unworked '!$J120="bat"),1,IF(AND('Question 1 unworked '!$J120="field",'Question 1 unworked '!$I120&lt;&gt;'Question 1 unworked '!$K120),1,0))</f>
        <v>1</v>
      </c>
      <c r="S120" s="4">
        <f>IF(AND('Question 1 unworked '!$K120="Mumbai Indians",'Question 1 unworked '!$R120=1),1,0)</f>
        <v>0</v>
      </c>
    </row>
    <row r="121" spans="1:19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  <c r="R121" s="4">
        <f>IF(AND('Question 1 unworked '!$I121='Question 1 unworked '!$K121,'Question 1 unworked '!$J121="bat"),1,IF(AND('Question 1 unworked '!$J121="field",'Question 1 unworked '!$I121&lt;&gt;'Question 1 unworked '!$K121),1,0))</f>
        <v>0</v>
      </c>
      <c r="S121" s="4">
        <f>IF(AND('Question 1 unworked '!$K121="Mumbai Indians",'Question 1 unworked '!$R121=1),1,0)</f>
        <v>0</v>
      </c>
    </row>
    <row r="122" spans="1:19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  <c r="R122" s="4">
        <f>IF(AND('Question 1 unworked '!$I122='Question 1 unworked '!$K122,'Question 1 unworked '!$J122="bat"),1,IF(AND('Question 1 unworked '!$J122="field",'Question 1 unworked '!$I122&lt;&gt;'Question 1 unworked '!$K122),1,0))</f>
        <v>0</v>
      </c>
      <c r="S122" s="4">
        <f>IF(AND('Question 1 unworked '!$K122="Mumbai Indians",'Question 1 unworked '!$R122=1),1,0)</f>
        <v>0</v>
      </c>
    </row>
    <row r="123" spans="1:19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  <c r="R123" s="4">
        <f>IF(AND('Question 1 unworked '!$I123='Question 1 unworked '!$K123,'Question 1 unworked '!$J123="bat"),1,IF(AND('Question 1 unworked '!$J123="field",'Question 1 unworked '!$I123&lt;&gt;'Question 1 unworked '!$K123),1,0))</f>
        <v>1</v>
      </c>
      <c r="S123" s="4">
        <f>IF(AND('Question 1 unworked '!$K123="Mumbai Indians",'Question 1 unworked '!$R123=1),1,0)</f>
        <v>0</v>
      </c>
    </row>
    <row r="124" spans="1:19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  <c r="R124" s="4">
        <f>IF(AND('Question 1 unworked '!$I124='Question 1 unworked '!$K124,'Question 1 unworked '!$J124="bat"),1,IF(AND('Question 1 unworked '!$J124="field",'Question 1 unworked '!$I124&lt;&gt;'Question 1 unworked '!$K124),1,0))</f>
        <v>1</v>
      </c>
      <c r="S124" s="4">
        <f>IF(AND('Question 1 unworked '!$K124="Mumbai Indians",'Question 1 unworked '!$R124=1),1,0)</f>
        <v>0</v>
      </c>
    </row>
    <row r="125" spans="1:19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  <c r="R125" s="4">
        <f>IF(AND('Question 1 unworked '!$I125='Question 1 unworked '!$K125,'Question 1 unworked '!$J125="bat"),1,IF(AND('Question 1 unworked '!$J125="field",'Question 1 unworked '!$I125&lt;&gt;'Question 1 unworked '!$K125),1,0))</f>
        <v>1</v>
      </c>
      <c r="S125" s="4">
        <f>IF(AND('Question 1 unworked '!$K125="Mumbai Indians",'Question 1 unworked '!$R125=1),1,0)</f>
        <v>1</v>
      </c>
    </row>
    <row r="126" spans="1:19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  <c r="R126" s="4">
        <f>IF(AND('Question 1 unworked '!$I126='Question 1 unworked '!$K126,'Question 1 unworked '!$J126="bat"),1,IF(AND('Question 1 unworked '!$J126="field",'Question 1 unworked '!$I126&lt;&gt;'Question 1 unworked '!$K126),1,0))</f>
        <v>0</v>
      </c>
      <c r="S126" s="4">
        <f>IF(AND('Question 1 unworked '!$K126="Mumbai Indians",'Question 1 unworked '!$R126=1),1,0)</f>
        <v>0</v>
      </c>
    </row>
    <row r="127" spans="1:19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  <c r="R127" s="4">
        <f>IF(AND('Question 1 unworked '!$I127='Question 1 unworked '!$K127,'Question 1 unworked '!$J127="bat"),1,IF(AND('Question 1 unworked '!$J127="field",'Question 1 unworked '!$I127&lt;&gt;'Question 1 unworked '!$K127),1,0))</f>
        <v>0</v>
      </c>
      <c r="S127" s="4">
        <f>IF(AND('Question 1 unworked '!$K127="Mumbai Indians",'Question 1 unworked '!$R127=1),1,0)</f>
        <v>0</v>
      </c>
    </row>
    <row r="128" spans="1:19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  <c r="R128" s="4">
        <f>IF(AND('Question 1 unworked '!$I128='Question 1 unworked '!$K128,'Question 1 unworked '!$J128="bat"),1,IF(AND('Question 1 unworked '!$J128="field",'Question 1 unworked '!$I128&lt;&gt;'Question 1 unworked '!$K128),1,0))</f>
        <v>1</v>
      </c>
      <c r="S128" s="4">
        <f>IF(AND('Question 1 unworked '!$K128="Mumbai Indians",'Question 1 unworked '!$R128=1),1,0)</f>
        <v>0</v>
      </c>
    </row>
    <row r="129" spans="1:19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  <c r="R129" s="4">
        <f>IF(AND('Question 1 unworked '!$I129='Question 1 unworked '!$K129,'Question 1 unworked '!$J129="bat"),1,IF(AND('Question 1 unworked '!$J129="field",'Question 1 unworked '!$I129&lt;&gt;'Question 1 unworked '!$K129),1,0))</f>
        <v>0</v>
      </c>
      <c r="S129" s="4">
        <f>IF(AND('Question 1 unworked '!$K129="Mumbai Indians",'Question 1 unworked '!$R129=1),1,0)</f>
        <v>0</v>
      </c>
    </row>
    <row r="130" spans="1:19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  <c r="R130" s="4">
        <f>IF(AND('Question 1 unworked '!$I130='Question 1 unworked '!$K130,'Question 1 unworked '!$J130="bat"),1,IF(AND('Question 1 unworked '!$J130="field",'Question 1 unworked '!$I130&lt;&gt;'Question 1 unworked '!$K130),1,0))</f>
        <v>0</v>
      </c>
      <c r="S130" s="4">
        <f>IF(AND('Question 1 unworked '!$K130="Mumbai Indians",'Question 1 unworked '!$R130=1),1,0)</f>
        <v>0</v>
      </c>
    </row>
    <row r="131" spans="1:19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  <c r="R131" s="4">
        <f>IF(AND('Question 1 unworked '!$I131='Question 1 unworked '!$K131,'Question 1 unworked '!$J131="bat"),1,IF(AND('Question 1 unworked '!$J131="field",'Question 1 unworked '!$I131&lt;&gt;'Question 1 unworked '!$K131),1,0))</f>
        <v>1</v>
      </c>
      <c r="S131" s="4">
        <f>IF(AND('Question 1 unworked '!$K131="Mumbai Indians",'Question 1 unworked '!$R131=1),1,0)</f>
        <v>0</v>
      </c>
    </row>
    <row r="132" spans="1:19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  <c r="R132" s="4">
        <f>IF(AND('Question 1 unworked '!$I132='Question 1 unworked '!$K132,'Question 1 unworked '!$J132="bat"),1,IF(AND('Question 1 unworked '!$J132="field",'Question 1 unworked '!$I132&lt;&gt;'Question 1 unworked '!$K132),1,0))</f>
        <v>1</v>
      </c>
      <c r="S132" s="4">
        <f>IF(AND('Question 1 unworked '!$K132="Mumbai Indians",'Question 1 unworked '!$R132=1),1,0)</f>
        <v>1</v>
      </c>
    </row>
    <row r="133" spans="1:19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  <c r="R133" s="4">
        <f>IF(AND('Question 1 unworked '!$I133='Question 1 unworked '!$K133,'Question 1 unworked '!$J133="bat"),1,IF(AND('Question 1 unworked '!$J133="field",'Question 1 unworked '!$I133&lt;&gt;'Question 1 unworked '!$K133),1,0))</f>
        <v>0</v>
      </c>
      <c r="S133" s="4">
        <f>IF(AND('Question 1 unworked '!$K133="Mumbai Indians",'Question 1 unworked '!$R133=1),1,0)</f>
        <v>0</v>
      </c>
    </row>
    <row r="134" spans="1:19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  <c r="R134" s="4">
        <f>IF(AND('Question 1 unworked '!$I134='Question 1 unworked '!$K134,'Question 1 unworked '!$J134="bat"),1,IF(AND('Question 1 unworked '!$J134="field",'Question 1 unworked '!$I134&lt;&gt;'Question 1 unworked '!$K134),1,0))</f>
        <v>0</v>
      </c>
      <c r="S134" s="4">
        <f>IF(AND('Question 1 unworked '!$K134="Mumbai Indians",'Question 1 unworked '!$R134=1),1,0)</f>
        <v>0</v>
      </c>
    </row>
    <row r="135" spans="1:19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  <c r="R135" s="4">
        <f>IF(AND('Question 1 unworked '!$I135='Question 1 unworked '!$K135,'Question 1 unworked '!$J135="bat"),1,IF(AND('Question 1 unworked '!$J135="field",'Question 1 unworked '!$I135&lt;&gt;'Question 1 unworked '!$K135),1,0))</f>
        <v>1</v>
      </c>
      <c r="S135" s="4">
        <f>IF(AND('Question 1 unworked '!$K135="Mumbai Indians",'Question 1 unworked '!$R135=1),1,0)</f>
        <v>0</v>
      </c>
    </row>
    <row r="136" spans="1:19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  <c r="R136" s="4">
        <f>IF(AND('Question 1 unworked '!$I136='Question 1 unworked '!$K136,'Question 1 unworked '!$J136="bat"),1,IF(AND('Question 1 unworked '!$J136="field",'Question 1 unworked '!$I136&lt;&gt;'Question 1 unworked '!$K136),1,0))</f>
        <v>1</v>
      </c>
      <c r="S136" s="4">
        <f>IF(AND('Question 1 unworked '!$K136="Mumbai Indians",'Question 1 unworked '!$R136=1),1,0)</f>
        <v>0</v>
      </c>
    </row>
    <row r="137" spans="1:19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  <c r="R137" s="4">
        <f>IF(AND('Question 1 unworked '!$I137='Question 1 unworked '!$K137,'Question 1 unworked '!$J137="bat"),1,IF(AND('Question 1 unworked '!$J137="field",'Question 1 unworked '!$I137&lt;&gt;'Question 1 unworked '!$K137),1,0))</f>
        <v>0</v>
      </c>
      <c r="S137" s="4">
        <f>IF(AND('Question 1 unworked '!$K137="Mumbai Indians",'Question 1 unworked '!$R137=1),1,0)</f>
        <v>0</v>
      </c>
    </row>
    <row r="138" spans="1:19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  <c r="R138" s="4">
        <f>IF(AND('Question 1 unworked '!$I138='Question 1 unworked '!$K138,'Question 1 unworked '!$J138="bat"),1,IF(AND('Question 1 unworked '!$J138="field",'Question 1 unworked '!$I138&lt;&gt;'Question 1 unworked '!$K138),1,0))</f>
        <v>1</v>
      </c>
      <c r="S138" s="4">
        <f>IF(AND('Question 1 unworked '!$K138="Mumbai Indians",'Question 1 unworked '!$R138=1),1,0)</f>
        <v>0</v>
      </c>
    </row>
    <row r="139" spans="1:19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  <c r="R139" s="4">
        <f>IF(AND('Question 1 unworked '!$I139='Question 1 unworked '!$K139,'Question 1 unworked '!$J139="bat"),1,IF(AND('Question 1 unworked '!$J139="field",'Question 1 unworked '!$I139&lt;&gt;'Question 1 unworked '!$K139),1,0))</f>
        <v>1</v>
      </c>
      <c r="S139" s="4">
        <f>IF(AND('Question 1 unworked '!$K139="Mumbai Indians",'Question 1 unworked '!$R139=1),1,0)</f>
        <v>0</v>
      </c>
    </row>
    <row r="140" spans="1:19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  <c r="R140" s="4">
        <f>IF(AND('Question 1 unworked '!$I140='Question 1 unworked '!$K140,'Question 1 unworked '!$J140="bat"),1,IF(AND('Question 1 unworked '!$J140="field",'Question 1 unworked '!$I140&lt;&gt;'Question 1 unworked '!$K140),1,0))</f>
        <v>0</v>
      </c>
      <c r="S140" s="4">
        <f>IF(AND('Question 1 unworked '!$K140="Mumbai Indians",'Question 1 unworked '!$R140=1),1,0)</f>
        <v>0</v>
      </c>
    </row>
    <row r="141" spans="1:19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  <c r="R141" s="4">
        <f>IF(AND('Question 1 unworked '!$I141='Question 1 unworked '!$K141,'Question 1 unworked '!$J141="bat"),1,IF(AND('Question 1 unworked '!$J141="field",'Question 1 unworked '!$I141&lt;&gt;'Question 1 unworked '!$K141),1,0))</f>
        <v>1</v>
      </c>
      <c r="S141" s="4">
        <f>IF(AND('Question 1 unworked '!$K141="Mumbai Indians",'Question 1 unworked '!$R141=1),1,0)</f>
        <v>0</v>
      </c>
    </row>
    <row r="142" spans="1:19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  <c r="R142" s="4">
        <f>IF(AND('Question 1 unworked '!$I142='Question 1 unworked '!$K142,'Question 1 unworked '!$J142="bat"),1,IF(AND('Question 1 unworked '!$J142="field",'Question 1 unworked '!$I142&lt;&gt;'Question 1 unworked '!$K142),1,0))</f>
        <v>1</v>
      </c>
      <c r="S142" s="4">
        <f>IF(AND('Question 1 unworked '!$K142="Mumbai Indians",'Question 1 unworked '!$R142=1),1,0)</f>
        <v>0</v>
      </c>
    </row>
    <row r="143" spans="1:19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  <c r="R143" s="4">
        <f>IF(AND('Question 1 unworked '!$I143='Question 1 unworked '!$K143,'Question 1 unworked '!$J143="bat"),1,IF(AND('Question 1 unworked '!$J143="field",'Question 1 unworked '!$I143&lt;&gt;'Question 1 unworked '!$K143),1,0))</f>
        <v>0</v>
      </c>
      <c r="S143" s="4">
        <f>IF(AND('Question 1 unworked '!$K143="Mumbai Indians",'Question 1 unworked '!$R143=1),1,0)</f>
        <v>0</v>
      </c>
    </row>
    <row r="144" spans="1:19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  <c r="R144" s="4">
        <f>IF(AND('Question 1 unworked '!$I144='Question 1 unworked '!$K144,'Question 1 unworked '!$J144="bat"),1,IF(AND('Question 1 unworked '!$J144="field",'Question 1 unworked '!$I144&lt;&gt;'Question 1 unworked '!$K144),1,0))</f>
        <v>0</v>
      </c>
      <c r="S144" s="4">
        <f>IF(AND('Question 1 unworked '!$K144="Mumbai Indians",'Question 1 unworked '!$R144=1),1,0)</f>
        <v>0</v>
      </c>
    </row>
    <row r="145" spans="1:19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  <c r="R145" s="4">
        <f>IF(AND('Question 1 unworked '!$I145='Question 1 unworked '!$K145,'Question 1 unworked '!$J145="bat"),1,IF(AND('Question 1 unworked '!$J145="field",'Question 1 unworked '!$I145&lt;&gt;'Question 1 unworked '!$K145),1,0))</f>
        <v>1</v>
      </c>
      <c r="S145" s="4">
        <f>IF(AND('Question 1 unworked '!$K145="Mumbai Indians",'Question 1 unworked '!$R145=1),1,0)</f>
        <v>0</v>
      </c>
    </row>
    <row r="146" spans="1:19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  <c r="R146" s="4">
        <f>IF(AND('Question 1 unworked '!$I146='Question 1 unworked '!$K146,'Question 1 unworked '!$J146="bat"),1,IF(AND('Question 1 unworked '!$J146="field",'Question 1 unworked '!$I146&lt;&gt;'Question 1 unworked '!$K146),1,0))</f>
        <v>1</v>
      </c>
      <c r="S146" s="4">
        <f>IF(AND('Question 1 unworked '!$K146="Mumbai Indians",'Question 1 unworked '!$R146=1),1,0)</f>
        <v>0</v>
      </c>
    </row>
    <row r="147" spans="1:19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  <c r="R147" s="4">
        <f>IF(AND('Question 1 unworked '!$I147='Question 1 unworked '!$K147,'Question 1 unworked '!$J147="bat"),1,IF(AND('Question 1 unworked '!$J147="field",'Question 1 unworked '!$I147&lt;&gt;'Question 1 unworked '!$K147),1,0))</f>
        <v>1</v>
      </c>
      <c r="S147" s="4">
        <f>IF(AND('Question 1 unworked '!$K147="Mumbai Indians",'Question 1 unworked '!$R147=1),1,0)</f>
        <v>0</v>
      </c>
    </row>
    <row r="148" spans="1:19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  <c r="R148" s="4">
        <f>IF(AND('Question 1 unworked '!$I148='Question 1 unworked '!$K148,'Question 1 unworked '!$J148="bat"),1,IF(AND('Question 1 unworked '!$J148="field",'Question 1 unworked '!$I148&lt;&gt;'Question 1 unworked '!$K148),1,0))</f>
        <v>1</v>
      </c>
      <c r="S148" s="4">
        <f>IF(AND('Question 1 unworked '!$K148="Mumbai Indians",'Question 1 unworked '!$R148=1),1,0)</f>
        <v>1</v>
      </c>
    </row>
    <row r="149" spans="1:19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  <c r="R149" s="4">
        <f>IF(AND('Question 1 unworked '!$I149='Question 1 unworked '!$K149,'Question 1 unworked '!$J149="bat"),1,IF(AND('Question 1 unworked '!$J149="field",'Question 1 unworked '!$I149&lt;&gt;'Question 1 unworked '!$K149),1,0))</f>
        <v>1</v>
      </c>
      <c r="S149" s="4">
        <f>IF(AND('Question 1 unworked '!$K149="Mumbai Indians",'Question 1 unworked '!$R149=1),1,0)</f>
        <v>0</v>
      </c>
    </row>
    <row r="150" spans="1:19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  <c r="R150" s="4">
        <f>IF(AND('Question 1 unworked '!$I150='Question 1 unworked '!$K150,'Question 1 unworked '!$J150="bat"),1,IF(AND('Question 1 unworked '!$J150="field",'Question 1 unworked '!$I150&lt;&gt;'Question 1 unworked '!$K150),1,0))</f>
        <v>0</v>
      </c>
      <c r="S150" s="4">
        <f>IF(AND('Question 1 unworked '!$K150="Mumbai Indians",'Question 1 unworked '!$R150=1),1,0)</f>
        <v>0</v>
      </c>
    </row>
    <row r="151" spans="1:19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  <c r="R151" s="4">
        <f>IF(AND('Question 1 unworked '!$I151='Question 1 unworked '!$K151,'Question 1 unworked '!$J151="bat"),1,IF(AND('Question 1 unworked '!$J151="field",'Question 1 unworked '!$I151&lt;&gt;'Question 1 unworked '!$K151),1,0))</f>
        <v>0</v>
      </c>
      <c r="S151" s="4">
        <f>IF(AND('Question 1 unworked '!$K151="Mumbai Indians",'Question 1 unworked '!$R151=1),1,0)</f>
        <v>0</v>
      </c>
    </row>
    <row r="152" spans="1:19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  <c r="R152" s="4">
        <f>IF(AND('Question 1 unworked '!$I152='Question 1 unworked '!$K152,'Question 1 unworked '!$J152="bat"),1,IF(AND('Question 1 unworked '!$J152="field",'Question 1 unworked '!$I152&lt;&gt;'Question 1 unworked '!$K152),1,0))</f>
        <v>1</v>
      </c>
      <c r="S152" s="4">
        <f>IF(AND('Question 1 unworked '!$K152="Mumbai Indians",'Question 1 unworked '!$R152=1),1,0)</f>
        <v>0</v>
      </c>
    </row>
    <row r="153" spans="1:19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  <c r="R153" s="4">
        <f>IF(AND('Question 1 unworked '!$I153='Question 1 unworked '!$K153,'Question 1 unworked '!$J153="bat"),1,IF(AND('Question 1 unworked '!$J153="field",'Question 1 unworked '!$I153&lt;&gt;'Question 1 unworked '!$K153),1,0))</f>
        <v>1</v>
      </c>
      <c r="S153" s="4">
        <f>IF(AND('Question 1 unworked '!$K153="Mumbai Indians",'Question 1 unworked '!$R153=1),1,0)</f>
        <v>0</v>
      </c>
    </row>
    <row r="154" spans="1:19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  <c r="R154" s="4">
        <f>IF(AND('Question 1 unworked '!$I154='Question 1 unworked '!$K154,'Question 1 unworked '!$J154="bat"),1,IF(AND('Question 1 unworked '!$J154="field",'Question 1 unworked '!$I154&lt;&gt;'Question 1 unworked '!$K154),1,0))</f>
        <v>0</v>
      </c>
      <c r="S154" s="4">
        <f>IF(AND('Question 1 unworked '!$K154="Mumbai Indians",'Question 1 unworked '!$R154=1),1,0)</f>
        <v>0</v>
      </c>
    </row>
    <row r="155" spans="1:19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  <c r="R155" s="4">
        <f>IF(AND('Question 1 unworked '!$I155='Question 1 unworked '!$K155,'Question 1 unworked '!$J155="bat"),1,IF(AND('Question 1 unworked '!$J155="field",'Question 1 unworked '!$I155&lt;&gt;'Question 1 unworked '!$K155),1,0))</f>
        <v>1</v>
      </c>
      <c r="S155" s="4">
        <f>IF(AND('Question 1 unworked '!$K155="Mumbai Indians",'Question 1 unworked '!$R155=1),1,0)</f>
        <v>0</v>
      </c>
    </row>
    <row r="156" spans="1:19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  <c r="R156" s="4">
        <f>IF(AND('Question 1 unworked '!$I156='Question 1 unworked '!$K156,'Question 1 unworked '!$J156="bat"),1,IF(AND('Question 1 unworked '!$J156="field",'Question 1 unworked '!$I156&lt;&gt;'Question 1 unworked '!$K156),1,0))</f>
        <v>1</v>
      </c>
      <c r="S156" s="4">
        <f>IF(AND('Question 1 unworked '!$K156="Mumbai Indians",'Question 1 unworked '!$R156=1),1,0)</f>
        <v>1</v>
      </c>
    </row>
    <row r="157" spans="1:19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  <c r="R157" s="4">
        <f>IF(AND('Question 1 unworked '!$I157='Question 1 unworked '!$K157,'Question 1 unworked '!$J157="bat"),1,IF(AND('Question 1 unworked '!$J157="field",'Question 1 unworked '!$I157&lt;&gt;'Question 1 unworked '!$K157),1,0))</f>
        <v>0</v>
      </c>
      <c r="S157" s="4">
        <f>IF(AND('Question 1 unworked '!$K157="Mumbai Indians",'Question 1 unworked '!$R157=1),1,0)</f>
        <v>0</v>
      </c>
    </row>
    <row r="158" spans="1:19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  <c r="R158" s="4">
        <f>IF(AND('Question 1 unworked '!$I158='Question 1 unworked '!$K158,'Question 1 unworked '!$J158="bat"),1,IF(AND('Question 1 unworked '!$J158="field",'Question 1 unworked '!$I158&lt;&gt;'Question 1 unworked '!$K158),1,0))</f>
        <v>1</v>
      </c>
      <c r="S158" s="4">
        <f>IF(AND('Question 1 unworked '!$K158="Mumbai Indians",'Question 1 unworked '!$R158=1),1,0)</f>
        <v>0</v>
      </c>
    </row>
    <row r="159" spans="1:19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  <c r="R159" s="4">
        <f>IF(AND('Question 1 unworked '!$I159='Question 1 unworked '!$K159,'Question 1 unworked '!$J159="bat"),1,IF(AND('Question 1 unworked '!$J159="field",'Question 1 unworked '!$I159&lt;&gt;'Question 1 unworked '!$K159),1,0))</f>
        <v>1</v>
      </c>
      <c r="S159" s="4">
        <f>IF(AND('Question 1 unworked '!$K159="Mumbai Indians",'Question 1 unworked '!$R159=1),1,0)</f>
        <v>0</v>
      </c>
    </row>
    <row r="160" spans="1:19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  <c r="R160" s="4">
        <f>IF(AND('Question 1 unworked '!$I160='Question 1 unworked '!$K160,'Question 1 unworked '!$J160="bat"),1,IF(AND('Question 1 unworked '!$J160="field",'Question 1 unworked '!$I160&lt;&gt;'Question 1 unworked '!$K160),1,0))</f>
        <v>1</v>
      </c>
      <c r="S160" s="4">
        <f>IF(AND('Question 1 unworked '!$K160="Mumbai Indians",'Question 1 unworked '!$R160=1),1,0)</f>
        <v>0</v>
      </c>
    </row>
    <row r="161" spans="1:19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  <c r="R161" s="4">
        <f>IF(AND('Question 1 unworked '!$I161='Question 1 unworked '!$K161,'Question 1 unworked '!$J161="bat"),1,IF(AND('Question 1 unworked '!$J161="field",'Question 1 unworked '!$I161&lt;&gt;'Question 1 unworked '!$K161),1,0))</f>
        <v>0</v>
      </c>
      <c r="S161" s="4">
        <f>IF(AND('Question 1 unworked '!$K161="Mumbai Indians",'Question 1 unworked '!$R161=1),1,0)</f>
        <v>0</v>
      </c>
    </row>
    <row r="162" spans="1:19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  <c r="R162" s="4">
        <f>IF(AND('Question 1 unworked '!$I162='Question 1 unworked '!$K162,'Question 1 unworked '!$J162="bat"),1,IF(AND('Question 1 unworked '!$J162="field",'Question 1 unworked '!$I162&lt;&gt;'Question 1 unworked '!$K162),1,0))</f>
        <v>1</v>
      </c>
      <c r="S162" s="4">
        <f>IF(AND('Question 1 unworked '!$K162="Mumbai Indians",'Question 1 unworked '!$R162=1),1,0)</f>
        <v>0</v>
      </c>
    </row>
    <row r="163" spans="1:19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  <c r="R163" s="4">
        <f>IF(AND('Question 1 unworked '!$I163='Question 1 unworked '!$K163,'Question 1 unworked '!$J163="bat"),1,IF(AND('Question 1 unworked '!$J163="field",'Question 1 unworked '!$I163&lt;&gt;'Question 1 unworked '!$K163),1,0))</f>
        <v>0</v>
      </c>
      <c r="S163" s="4">
        <f>IF(AND('Question 1 unworked '!$K163="Mumbai Indians",'Question 1 unworked '!$R163=1),1,0)</f>
        <v>0</v>
      </c>
    </row>
    <row r="164" spans="1:19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  <c r="R164" s="4">
        <f>IF(AND('Question 1 unworked '!$I164='Question 1 unworked '!$K164,'Question 1 unworked '!$J164="bat"),1,IF(AND('Question 1 unworked '!$J164="field",'Question 1 unworked '!$I164&lt;&gt;'Question 1 unworked '!$K164),1,0))</f>
        <v>0</v>
      </c>
      <c r="S164" s="4">
        <f>IF(AND('Question 1 unworked '!$K164="Mumbai Indians",'Question 1 unworked '!$R164=1),1,0)</f>
        <v>0</v>
      </c>
    </row>
    <row r="165" spans="1:19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  <c r="R165" s="4">
        <f>IF(AND('Question 1 unworked '!$I165='Question 1 unworked '!$K165,'Question 1 unworked '!$J165="bat"),1,IF(AND('Question 1 unworked '!$J165="field",'Question 1 unworked '!$I165&lt;&gt;'Question 1 unworked '!$K165),1,0))</f>
        <v>0</v>
      </c>
      <c r="S165" s="4">
        <f>IF(AND('Question 1 unworked '!$K165="Mumbai Indians",'Question 1 unworked '!$R165=1),1,0)</f>
        <v>0</v>
      </c>
    </row>
    <row r="166" spans="1:19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  <c r="R166" s="4">
        <f>IF(AND('Question 1 unworked '!$I166='Question 1 unworked '!$K166,'Question 1 unworked '!$J166="bat"),1,IF(AND('Question 1 unworked '!$J166="field",'Question 1 unworked '!$I166&lt;&gt;'Question 1 unworked '!$K166),1,0))</f>
        <v>0</v>
      </c>
      <c r="S166" s="4">
        <f>IF(AND('Question 1 unworked '!$K166="Mumbai Indians",'Question 1 unworked '!$R166=1),1,0)</f>
        <v>0</v>
      </c>
    </row>
    <row r="167" spans="1:19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  <c r="R167" s="4">
        <f>IF(AND('Question 1 unworked '!$I167='Question 1 unworked '!$K167,'Question 1 unworked '!$J167="bat"),1,IF(AND('Question 1 unworked '!$J167="field",'Question 1 unworked '!$I167&lt;&gt;'Question 1 unworked '!$K167),1,0))</f>
        <v>0</v>
      </c>
      <c r="S167" s="4">
        <f>IF(AND('Question 1 unworked '!$K167="Mumbai Indians",'Question 1 unworked '!$R167=1),1,0)</f>
        <v>0</v>
      </c>
    </row>
    <row r="168" spans="1:19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  <c r="R168" s="4">
        <f>IF(AND('Question 1 unworked '!$I168='Question 1 unworked '!$K168,'Question 1 unworked '!$J168="bat"),1,IF(AND('Question 1 unworked '!$J168="field",'Question 1 unworked '!$I168&lt;&gt;'Question 1 unworked '!$K168),1,0))</f>
        <v>1</v>
      </c>
      <c r="S168" s="4">
        <f>IF(AND('Question 1 unworked '!$K168="Mumbai Indians",'Question 1 unworked '!$R168=1),1,0)</f>
        <v>1</v>
      </c>
    </row>
    <row r="169" spans="1:19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  <c r="R169" s="4">
        <f>IF(AND('Question 1 unworked '!$I169='Question 1 unworked '!$K169,'Question 1 unworked '!$J169="bat"),1,IF(AND('Question 1 unworked '!$J169="field",'Question 1 unworked '!$I169&lt;&gt;'Question 1 unworked '!$K169),1,0))</f>
        <v>1</v>
      </c>
      <c r="S169" s="4">
        <f>IF(AND('Question 1 unworked '!$K169="Mumbai Indians",'Question 1 unworked '!$R169=1),1,0)</f>
        <v>0</v>
      </c>
    </row>
    <row r="170" spans="1:19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  <c r="R170" s="4">
        <f>IF(AND('Question 1 unworked '!$I170='Question 1 unworked '!$K170,'Question 1 unworked '!$J170="bat"),1,IF(AND('Question 1 unworked '!$J170="field",'Question 1 unworked '!$I170&lt;&gt;'Question 1 unworked '!$K170),1,0))</f>
        <v>1</v>
      </c>
      <c r="S170" s="4">
        <f>IF(AND('Question 1 unworked '!$K170="Mumbai Indians",'Question 1 unworked '!$R170=1),1,0)</f>
        <v>1</v>
      </c>
    </row>
    <row r="171" spans="1:19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  <c r="R171" s="4">
        <f>IF(AND('Question 1 unworked '!$I171='Question 1 unworked '!$K171,'Question 1 unworked '!$J171="bat"),1,IF(AND('Question 1 unworked '!$J171="field",'Question 1 unworked '!$I171&lt;&gt;'Question 1 unworked '!$K171),1,0))</f>
        <v>0</v>
      </c>
      <c r="S171" s="4">
        <f>IF(AND('Question 1 unworked '!$K171="Mumbai Indians",'Question 1 unworked '!$R171=1),1,0)</f>
        <v>0</v>
      </c>
    </row>
    <row r="172" spans="1:19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  <c r="R172" s="4">
        <f>IF(AND('Question 1 unworked '!$I172='Question 1 unworked '!$K172,'Question 1 unworked '!$J172="bat"),1,IF(AND('Question 1 unworked '!$J172="field",'Question 1 unworked '!$I172&lt;&gt;'Question 1 unworked '!$K172),1,0))</f>
        <v>0</v>
      </c>
      <c r="S172" s="4">
        <f>IF(AND('Question 1 unworked '!$K172="Mumbai Indians",'Question 1 unworked '!$R172=1),1,0)</f>
        <v>0</v>
      </c>
    </row>
    <row r="173" spans="1:19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  <c r="R173" s="4">
        <f>IF(AND('Question 1 unworked '!$I173='Question 1 unworked '!$K173,'Question 1 unworked '!$J173="bat"),1,IF(AND('Question 1 unworked '!$J173="field",'Question 1 unworked '!$I173&lt;&gt;'Question 1 unworked '!$K173),1,0))</f>
        <v>0</v>
      </c>
      <c r="S173" s="4">
        <f>IF(AND('Question 1 unworked '!$K173="Mumbai Indians",'Question 1 unworked '!$R173=1),1,0)</f>
        <v>0</v>
      </c>
    </row>
    <row r="174" spans="1:19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  <c r="R174" s="4">
        <f>IF(AND('Question 1 unworked '!$I174='Question 1 unworked '!$K174,'Question 1 unworked '!$J174="bat"),1,IF(AND('Question 1 unworked '!$J174="field",'Question 1 unworked '!$I174&lt;&gt;'Question 1 unworked '!$K174),1,0))</f>
        <v>0</v>
      </c>
      <c r="S174" s="4">
        <f>IF(AND('Question 1 unworked '!$K174="Mumbai Indians",'Question 1 unworked '!$R174=1),1,0)</f>
        <v>0</v>
      </c>
    </row>
    <row r="175" spans="1:19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  <c r="R175" s="4">
        <f>IF(AND('Question 1 unworked '!$I175='Question 1 unworked '!$K175,'Question 1 unworked '!$J175="bat"),1,IF(AND('Question 1 unworked '!$J175="field",'Question 1 unworked '!$I175&lt;&gt;'Question 1 unworked '!$K175),1,0))</f>
        <v>1</v>
      </c>
      <c r="S175" s="4">
        <f>IF(AND('Question 1 unworked '!$K175="Mumbai Indians",'Question 1 unworked '!$R175=1),1,0)</f>
        <v>1</v>
      </c>
    </row>
    <row r="176" spans="1:19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  <c r="R176" s="4">
        <f>IF(AND('Question 1 unworked '!$I176='Question 1 unworked '!$K176,'Question 1 unworked '!$J176="bat"),1,IF(AND('Question 1 unworked '!$J176="field",'Question 1 unworked '!$I176&lt;&gt;'Question 1 unworked '!$K176),1,0))</f>
        <v>0</v>
      </c>
      <c r="S176" s="4">
        <f>IF(AND('Question 1 unworked '!$K176="Mumbai Indians",'Question 1 unworked '!$R176=1),1,0)</f>
        <v>0</v>
      </c>
    </row>
    <row r="177" spans="1:19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  <c r="R177" s="4">
        <f>IF(AND('Question 1 unworked '!$I177='Question 1 unworked '!$K177,'Question 1 unworked '!$J177="bat"),1,IF(AND('Question 1 unworked '!$J177="field",'Question 1 unworked '!$I177&lt;&gt;'Question 1 unworked '!$K177),1,0))</f>
        <v>0</v>
      </c>
      <c r="S177" s="4">
        <f>IF(AND('Question 1 unworked '!$K177="Mumbai Indians",'Question 1 unworked '!$R177=1),1,0)</f>
        <v>0</v>
      </c>
    </row>
    <row r="178" spans="1:19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  <c r="R178" s="4">
        <f>IF(AND('Question 1 unworked '!$I178='Question 1 unworked '!$K178,'Question 1 unworked '!$J178="bat"),1,IF(AND('Question 1 unworked '!$J178="field",'Question 1 unworked '!$I178&lt;&gt;'Question 1 unworked '!$K178),1,0))</f>
        <v>1</v>
      </c>
      <c r="S178" s="4">
        <f>IF(AND('Question 1 unworked '!$K178="Mumbai Indians",'Question 1 unworked '!$R178=1),1,0)</f>
        <v>0</v>
      </c>
    </row>
    <row r="179" spans="1:19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  <c r="R179" s="4">
        <f>IF(AND('Question 1 unworked '!$I179='Question 1 unworked '!$K179,'Question 1 unworked '!$J179="bat"),1,IF(AND('Question 1 unworked '!$J179="field",'Question 1 unworked '!$I179&lt;&gt;'Question 1 unworked '!$K179),1,0))</f>
        <v>0</v>
      </c>
      <c r="S179" s="4">
        <f>IF(AND('Question 1 unworked '!$K179="Mumbai Indians",'Question 1 unworked '!$R179=1),1,0)</f>
        <v>0</v>
      </c>
    </row>
    <row r="180" spans="1:19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  <c r="R180" s="4">
        <f>IF(AND('Question 1 unworked '!$I180='Question 1 unworked '!$K180,'Question 1 unworked '!$J180="bat"),1,IF(AND('Question 1 unworked '!$J180="field",'Question 1 unworked '!$I180&lt;&gt;'Question 1 unworked '!$K180),1,0))</f>
        <v>1</v>
      </c>
      <c r="S180" s="4">
        <f>IF(AND('Question 1 unworked '!$K180="Mumbai Indians",'Question 1 unworked '!$R180=1),1,0)</f>
        <v>1</v>
      </c>
    </row>
    <row r="181" spans="1:19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  <c r="R181" s="4">
        <f>IF(AND('Question 1 unworked '!$I181='Question 1 unworked '!$K181,'Question 1 unworked '!$J181="bat"),1,IF(AND('Question 1 unworked '!$J181="field",'Question 1 unworked '!$I181&lt;&gt;'Question 1 unworked '!$K181),1,0))</f>
        <v>1</v>
      </c>
      <c r="S181" s="4">
        <f>IF(AND('Question 1 unworked '!$K181="Mumbai Indians",'Question 1 unworked '!$R181=1),1,0)</f>
        <v>0</v>
      </c>
    </row>
    <row r="182" spans="1:19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  <c r="R182" s="4">
        <f>IF(AND('Question 1 unworked '!$I182='Question 1 unworked '!$K182,'Question 1 unworked '!$J182="bat"),1,IF(AND('Question 1 unworked '!$J182="field",'Question 1 unworked '!$I182&lt;&gt;'Question 1 unworked '!$K182),1,0))</f>
        <v>0</v>
      </c>
      <c r="S182" s="4">
        <f>IF(AND('Question 1 unworked '!$K182="Mumbai Indians",'Question 1 unworked '!$R182=1),1,0)</f>
        <v>0</v>
      </c>
    </row>
    <row r="183" spans="1:19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  <c r="R183" s="4">
        <f>IF(AND('Question 1 unworked '!$I183='Question 1 unworked '!$K183,'Question 1 unworked '!$J183="bat"),1,IF(AND('Question 1 unworked '!$J183="field",'Question 1 unworked '!$I183&lt;&gt;'Question 1 unworked '!$K183),1,0))</f>
        <v>1</v>
      </c>
      <c r="S183" s="4">
        <f>IF(AND('Question 1 unworked '!$K183="Mumbai Indians",'Question 1 unworked '!$R183=1),1,0)</f>
        <v>0</v>
      </c>
    </row>
    <row r="184" spans="1:19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  <c r="R184" s="4">
        <f>IF(AND('Question 1 unworked '!$I184='Question 1 unworked '!$K184,'Question 1 unworked '!$J184="bat"),1,IF(AND('Question 1 unworked '!$J184="field",'Question 1 unworked '!$I184&lt;&gt;'Question 1 unworked '!$K184),1,0))</f>
        <v>1</v>
      </c>
      <c r="S184" s="4">
        <f>IF(AND('Question 1 unworked '!$K184="Mumbai Indians",'Question 1 unworked '!$R184=1),1,0)</f>
        <v>0</v>
      </c>
    </row>
    <row r="185" spans="1:19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  <c r="R185" s="4">
        <f>IF(AND('Question 1 unworked '!$I185='Question 1 unworked '!$K185,'Question 1 unworked '!$J185="bat"),1,IF(AND('Question 1 unworked '!$J185="field",'Question 1 unworked '!$I185&lt;&gt;'Question 1 unworked '!$K185),1,0))</f>
        <v>0</v>
      </c>
      <c r="S185" s="4">
        <f>IF(AND('Question 1 unworked '!$K185="Mumbai Indians",'Question 1 unworked '!$R185=1),1,0)</f>
        <v>0</v>
      </c>
    </row>
    <row r="186" spans="1:19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  <c r="R186" s="4">
        <f>IF(AND('Question 1 unworked '!$I186='Question 1 unworked '!$K186,'Question 1 unworked '!$J186="bat"),1,IF(AND('Question 1 unworked '!$J186="field",'Question 1 unworked '!$I186&lt;&gt;'Question 1 unworked '!$K186),1,0))</f>
        <v>0</v>
      </c>
      <c r="S186" s="4">
        <f>IF(AND('Question 1 unworked '!$K186="Mumbai Indians",'Question 1 unworked '!$R186=1),1,0)</f>
        <v>0</v>
      </c>
    </row>
    <row r="187" spans="1:19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  <c r="R187" s="4">
        <f>IF(AND('Question 1 unworked '!$I187='Question 1 unworked '!$K187,'Question 1 unworked '!$J187="bat"),1,IF(AND('Question 1 unworked '!$J187="field",'Question 1 unworked '!$I187&lt;&gt;'Question 1 unworked '!$K187),1,0))</f>
        <v>0</v>
      </c>
      <c r="S187" s="4">
        <f>IF(AND('Question 1 unworked '!$K187="Mumbai Indians",'Question 1 unworked '!$R187=1),1,0)</f>
        <v>0</v>
      </c>
    </row>
    <row r="188" spans="1:19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  <c r="R188" s="4">
        <f>IF(AND('Question 1 unworked '!$I188='Question 1 unworked '!$K188,'Question 1 unworked '!$J188="bat"),1,IF(AND('Question 1 unworked '!$J188="field",'Question 1 unworked '!$I188&lt;&gt;'Question 1 unworked '!$K188),1,0))</f>
        <v>0</v>
      </c>
      <c r="S188" s="4">
        <f>IF(AND('Question 1 unworked '!$K188="Mumbai Indians",'Question 1 unworked '!$R188=1),1,0)</f>
        <v>0</v>
      </c>
    </row>
    <row r="189" spans="1:19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  <c r="R189" s="4">
        <f>IF(AND('Question 1 unworked '!$I189='Question 1 unworked '!$K189,'Question 1 unworked '!$J189="bat"),1,IF(AND('Question 1 unworked '!$J189="field",'Question 1 unworked '!$I189&lt;&gt;'Question 1 unworked '!$K189),1,0))</f>
        <v>1</v>
      </c>
      <c r="S189" s="4">
        <f>IF(AND('Question 1 unworked '!$K189="Mumbai Indians",'Question 1 unworked '!$R189=1),1,0)</f>
        <v>0</v>
      </c>
    </row>
    <row r="190" spans="1:19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  <c r="R190" s="4">
        <f>IF(AND('Question 1 unworked '!$I190='Question 1 unworked '!$K190,'Question 1 unworked '!$J190="bat"),1,IF(AND('Question 1 unworked '!$J190="field",'Question 1 unworked '!$I190&lt;&gt;'Question 1 unworked '!$K190),1,0))</f>
        <v>0</v>
      </c>
      <c r="S190" s="4">
        <f>IF(AND('Question 1 unworked '!$K190="Mumbai Indians",'Question 1 unworked '!$R190=1),1,0)</f>
        <v>0</v>
      </c>
    </row>
    <row r="191" spans="1:19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  <c r="R191" s="4">
        <f>IF(AND('Question 1 unworked '!$I191='Question 1 unworked '!$K191,'Question 1 unworked '!$J191="bat"),1,IF(AND('Question 1 unworked '!$J191="field",'Question 1 unworked '!$I191&lt;&gt;'Question 1 unworked '!$K191),1,0))</f>
        <v>0</v>
      </c>
      <c r="S191" s="4">
        <f>IF(AND('Question 1 unworked '!$K191="Mumbai Indians",'Question 1 unworked '!$R191=1),1,0)</f>
        <v>0</v>
      </c>
    </row>
    <row r="192" spans="1:19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  <c r="R192" s="4">
        <f>IF(AND('Question 1 unworked '!$I192='Question 1 unworked '!$K192,'Question 1 unworked '!$J192="bat"),1,IF(AND('Question 1 unworked '!$J192="field",'Question 1 unworked '!$I192&lt;&gt;'Question 1 unworked '!$K192),1,0))</f>
        <v>0</v>
      </c>
      <c r="S192" s="4">
        <f>IF(AND('Question 1 unworked '!$K192="Mumbai Indians",'Question 1 unworked '!$R192=1),1,0)</f>
        <v>0</v>
      </c>
    </row>
    <row r="193" spans="1:19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  <c r="R193" s="4">
        <f>IF(AND('Question 1 unworked '!$I193='Question 1 unworked '!$K193,'Question 1 unworked '!$J193="bat"),1,IF(AND('Question 1 unworked '!$J193="field",'Question 1 unworked '!$I193&lt;&gt;'Question 1 unworked '!$K193),1,0))</f>
        <v>0</v>
      </c>
      <c r="S193" s="4">
        <f>IF(AND('Question 1 unworked '!$K193="Mumbai Indians",'Question 1 unworked '!$R193=1),1,0)</f>
        <v>0</v>
      </c>
    </row>
    <row r="194" spans="1:19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  <c r="R194" s="4">
        <f>IF(AND('Question 1 unworked '!$I194='Question 1 unworked '!$K194,'Question 1 unworked '!$J194="bat"),1,IF(AND('Question 1 unworked '!$J194="field",'Question 1 unworked '!$I194&lt;&gt;'Question 1 unworked '!$K194),1,0))</f>
        <v>1</v>
      </c>
      <c r="S194" s="4">
        <f>IF(AND('Question 1 unworked '!$K194="Mumbai Indians",'Question 1 unworked '!$R194=1),1,0)</f>
        <v>0</v>
      </c>
    </row>
    <row r="195" spans="1:19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  <c r="R195" s="4">
        <f>IF(AND('Question 1 unworked '!$I195='Question 1 unworked '!$K195,'Question 1 unworked '!$J195="bat"),1,IF(AND('Question 1 unworked '!$J195="field",'Question 1 unworked '!$I195&lt;&gt;'Question 1 unworked '!$K195),1,0))</f>
        <v>0</v>
      </c>
      <c r="S195" s="4">
        <f>IF(AND('Question 1 unworked '!$K195="Mumbai Indians",'Question 1 unworked '!$R195=1),1,0)</f>
        <v>0</v>
      </c>
    </row>
    <row r="196" spans="1:19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  <c r="R196" s="4">
        <f>IF(AND('Question 1 unworked '!$I196='Question 1 unworked '!$K196,'Question 1 unworked '!$J196="bat"),1,IF(AND('Question 1 unworked '!$J196="field",'Question 1 unworked '!$I196&lt;&gt;'Question 1 unworked '!$K196),1,0))</f>
        <v>0</v>
      </c>
      <c r="S196" s="4">
        <f>IF(AND('Question 1 unworked '!$K196="Mumbai Indians",'Question 1 unworked '!$R196=1),1,0)</f>
        <v>0</v>
      </c>
    </row>
    <row r="197" spans="1:19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  <c r="R197" s="4">
        <f>IF(AND('Question 1 unworked '!$I197='Question 1 unworked '!$K197,'Question 1 unworked '!$J197="bat"),1,IF(AND('Question 1 unworked '!$J197="field",'Question 1 unworked '!$I197&lt;&gt;'Question 1 unworked '!$K197),1,0))</f>
        <v>1</v>
      </c>
      <c r="S197" s="4">
        <f>IF(AND('Question 1 unworked '!$K197="Mumbai Indians",'Question 1 unworked '!$R197=1),1,0)</f>
        <v>0</v>
      </c>
    </row>
    <row r="198" spans="1:19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  <c r="R198" s="4">
        <f>IF(AND('Question 1 unworked '!$I198='Question 1 unworked '!$K198,'Question 1 unworked '!$J198="bat"),1,IF(AND('Question 1 unworked '!$J198="field",'Question 1 unworked '!$I198&lt;&gt;'Question 1 unworked '!$K198),1,0))</f>
        <v>0</v>
      </c>
      <c r="S198" s="4">
        <f>IF(AND('Question 1 unworked '!$K198="Mumbai Indians",'Question 1 unworked '!$R198=1),1,0)</f>
        <v>0</v>
      </c>
    </row>
    <row r="199" spans="1:19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  <c r="R199" s="4">
        <f>IF(AND('Question 1 unworked '!$I199='Question 1 unworked '!$K199,'Question 1 unworked '!$J199="bat"),1,IF(AND('Question 1 unworked '!$J199="field",'Question 1 unworked '!$I199&lt;&gt;'Question 1 unworked '!$K199),1,0))</f>
        <v>0</v>
      </c>
      <c r="S199" s="4">
        <f>IF(AND('Question 1 unworked '!$K199="Mumbai Indians",'Question 1 unworked '!$R199=1),1,0)</f>
        <v>0</v>
      </c>
    </row>
    <row r="200" spans="1:19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  <c r="R200" s="4">
        <f>IF(AND('Question 1 unworked '!$I200='Question 1 unworked '!$K200,'Question 1 unworked '!$J200="bat"),1,IF(AND('Question 1 unworked '!$J200="field",'Question 1 unworked '!$I200&lt;&gt;'Question 1 unworked '!$K200),1,0))</f>
        <v>0</v>
      </c>
      <c r="S200" s="4">
        <f>IF(AND('Question 1 unworked '!$K200="Mumbai Indians",'Question 1 unworked '!$R200=1),1,0)</f>
        <v>0</v>
      </c>
    </row>
    <row r="201" spans="1:19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  <c r="R201" s="4">
        <f>IF(AND('Question 1 unworked '!$I201='Question 1 unworked '!$K201,'Question 1 unworked '!$J201="bat"),1,IF(AND('Question 1 unworked '!$J201="field",'Question 1 unworked '!$I201&lt;&gt;'Question 1 unworked '!$K201),1,0))</f>
        <v>0</v>
      </c>
      <c r="S201" s="4">
        <f>IF(AND('Question 1 unworked '!$K201="Mumbai Indians",'Question 1 unworked '!$R201=1),1,0)</f>
        <v>0</v>
      </c>
    </row>
    <row r="202" spans="1:19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  <c r="R202" s="4">
        <f>IF(AND('Question 1 unworked '!$I202='Question 1 unworked '!$K202,'Question 1 unworked '!$J202="bat"),1,IF(AND('Question 1 unworked '!$J202="field",'Question 1 unworked '!$I202&lt;&gt;'Question 1 unworked '!$K202),1,0))</f>
        <v>1</v>
      </c>
      <c r="S202" s="4">
        <f>IF(AND('Question 1 unworked '!$K202="Mumbai Indians",'Question 1 unworked '!$R202=1),1,0)</f>
        <v>0</v>
      </c>
    </row>
    <row r="203" spans="1:19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  <c r="R203" s="4">
        <f>IF(AND('Question 1 unworked '!$I203='Question 1 unworked '!$K203,'Question 1 unworked '!$J203="bat"),1,IF(AND('Question 1 unworked '!$J203="field",'Question 1 unworked '!$I203&lt;&gt;'Question 1 unworked '!$K203),1,0))</f>
        <v>0</v>
      </c>
      <c r="S203" s="4">
        <f>IF(AND('Question 1 unworked '!$K203="Mumbai Indians",'Question 1 unworked '!$R203=1),1,0)</f>
        <v>0</v>
      </c>
    </row>
    <row r="204" spans="1:19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  <c r="R204" s="4">
        <f>IF(AND('Question 1 unworked '!$I204='Question 1 unworked '!$K204,'Question 1 unworked '!$J204="bat"),1,IF(AND('Question 1 unworked '!$J204="field",'Question 1 unworked '!$I204&lt;&gt;'Question 1 unworked '!$K204),1,0))</f>
        <v>1</v>
      </c>
      <c r="S204" s="4">
        <f>IF(AND('Question 1 unworked '!$K204="Mumbai Indians",'Question 1 unworked '!$R204=1),1,0)</f>
        <v>0</v>
      </c>
    </row>
    <row r="205" spans="1:19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  <c r="R205" s="4">
        <f>IF(AND('Question 1 unworked '!$I205='Question 1 unworked '!$K205,'Question 1 unworked '!$J205="bat"),1,IF(AND('Question 1 unworked '!$J205="field",'Question 1 unworked '!$I205&lt;&gt;'Question 1 unworked '!$K205),1,0))</f>
        <v>1</v>
      </c>
      <c r="S205" s="4">
        <f>IF(AND('Question 1 unworked '!$K205="Mumbai Indians",'Question 1 unworked '!$R205=1),1,0)</f>
        <v>0</v>
      </c>
    </row>
    <row r="206" spans="1:19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  <c r="R206" s="4">
        <f>IF(AND('Question 1 unworked '!$I206='Question 1 unworked '!$K206,'Question 1 unworked '!$J206="bat"),1,IF(AND('Question 1 unworked '!$J206="field",'Question 1 unworked '!$I206&lt;&gt;'Question 1 unworked '!$K206),1,0))</f>
        <v>1</v>
      </c>
      <c r="S206" s="4">
        <f>IF(AND('Question 1 unworked '!$K206="Mumbai Indians",'Question 1 unworked '!$R206=1),1,0)</f>
        <v>1</v>
      </c>
    </row>
    <row r="207" spans="1:19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  <c r="R207" s="4">
        <f>IF(AND('Question 1 unworked '!$I207='Question 1 unworked '!$K207,'Question 1 unworked '!$J207="bat"),1,IF(AND('Question 1 unworked '!$J207="field",'Question 1 unworked '!$I207&lt;&gt;'Question 1 unworked '!$K207),1,0))</f>
        <v>0</v>
      </c>
      <c r="S207" s="4">
        <f>IF(AND('Question 1 unworked '!$K207="Mumbai Indians",'Question 1 unworked '!$R207=1),1,0)</f>
        <v>0</v>
      </c>
    </row>
    <row r="208" spans="1:19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  <c r="R208" s="4">
        <f>IF(AND('Question 1 unworked '!$I208='Question 1 unworked '!$K208,'Question 1 unworked '!$J208="bat"),1,IF(AND('Question 1 unworked '!$J208="field",'Question 1 unworked '!$I208&lt;&gt;'Question 1 unworked '!$K208),1,0))</f>
        <v>1</v>
      </c>
      <c r="S208" s="4">
        <f>IF(AND('Question 1 unworked '!$K208="Mumbai Indians",'Question 1 unworked '!$R208=1),1,0)</f>
        <v>0</v>
      </c>
    </row>
    <row r="209" spans="1:19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  <c r="R209" s="4">
        <f>IF(AND('Question 1 unworked '!$I209='Question 1 unworked '!$K209,'Question 1 unworked '!$J209="bat"),1,IF(AND('Question 1 unworked '!$J209="field",'Question 1 unworked '!$I209&lt;&gt;'Question 1 unworked '!$K209),1,0))</f>
        <v>1</v>
      </c>
      <c r="S209" s="4">
        <f>IF(AND('Question 1 unworked '!$K209="Mumbai Indians",'Question 1 unworked '!$R209=1),1,0)</f>
        <v>1</v>
      </c>
    </row>
    <row r="210" spans="1:19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  <c r="R210" s="4">
        <f>IF(AND('Question 1 unworked '!$I210='Question 1 unworked '!$K210,'Question 1 unworked '!$J210="bat"),1,IF(AND('Question 1 unworked '!$J210="field",'Question 1 unworked '!$I210&lt;&gt;'Question 1 unworked '!$K210),1,0))</f>
        <v>0</v>
      </c>
      <c r="S210" s="4">
        <f>IF(AND('Question 1 unworked '!$K210="Mumbai Indians",'Question 1 unworked '!$R210=1),1,0)</f>
        <v>0</v>
      </c>
    </row>
    <row r="211" spans="1:19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  <c r="R211" s="4">
        <f>IF(AND('Question 1 unworked '!$I211='Question 1 unworked '!$K211,'Question 1 unworked '!$J211="bat"),1,IF(AND('Question 1 unworked '!$J211="field",'Question 1 unworked '!$I211&lt;&gt;'Question 1 unworked '!$K211),1,0))</f>
        <v>1</v>
      </c>
      <c r="S211" s="4">
        <f>IF(AND('Question 1 unworked '!$K211="Mumbai Indians",'Question 1 unworked '!$R211=1),1,0)</f>
        <v>0</v>
      </c>
    </row>
    <row r="212" spans="1:19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  <c r="R212" s="4">
        <f>IF(AND('Question 1 unworked '!$I212='Question 1 unworked '!$K212,'Question 1 unworked '!$J212="bat"),1,IF(AND('Question 1 unworked '!$J212="field",'Question 1 unworked '!$I212&lt;&gt;'Question 1 unworked '!$K212),1,0))</f>
        <v>0</v>
      </c>
      <c r="S212" s="4">
        <f>IF(AND('Question 1 unworked '!$K212="Mumbai Indians",'Question 1 unworked '!$R212=1),1,0)</f>
        <v>0</v>
      </c>
    </row>
    <row r="213" spans="1:19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  <c r="R213" s="4">
        <f>IF(AND('Question 1 unworked '!$I213='Question 1 unworked '!$K213,'Question 1 unworked '!$J213="bat"),1,IF(AND('Question 1 unworked '!$J213="field",'Question 1 unworked '!$I213&lt;&gt;'Question 1 unworked '!$K213),1,0))</f>
        <v>0</v>
      </c>
      <c r="S213" s="4">
        <f>IF(AND('Question 1 unworked '!$K213="Mumbai Indians",'Question 1 unworked '!$R213=1),1,0)</f>
        <v>0</v>
      </c>
    </row>
    <row r="214" spans="1:19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  <c r="R214" s="4">
        <f>IF(AND('Question 1 unworked '!$I214='Question 1 unworked '!$K214,'Question 1 unworked '!$J214="bat"),1,IF(AND('Question 1 unworked '!$J214="field",'Question 1 unworked '!$I214&lt;&gt;'Question 1 unworked '!$K214),1,0))</f>
        <v>1</v>
      </c>
      <c r="S214" s="4">
        <f>IF(AND('Question 1 unworked '!$K214="Mumbai Indians",'Question 1 unworked '!$R214=1),1,0)</f>
        <v>0</v>
      </c>
    </row>
    <row r="215" spans="1:19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  <c r="R215" s="4">
        <f>IF(AND('Question 1 unworked '!$I215='Question 1 unworked '!$K215,'Question 1 unworked '!$J215="bat"),1,IF(AND('Question 1 unworked '!$J215="field",'Question 1 unworked '!$I215&lt;&gt;'Question 1 unworked '!$K215),1,0))</f>
        <v>1</v>
      </c>
      <c r="S215" s="4">
        <f>IF(AND('Question 1 unworked '!$K215="Mumbai Indians",'Question 1 unworked '!$R215=1),1,0)</f>
        <v>0</v>
      </c>
    </row>
    <row r="216" spans="1:19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  <c r="R216" s="4">
        <f>IF(AND('Question 1 unworked '!$I216='Question 1 unworked '!$K216,'Question 1 unworked '!$J216="bat"),1,IF(AND('Question 1 unworked '!$J216="field",'Question 1 unworked '!$I216&lt;&gt;'Question 1 unworked '!$K216),1,0))</f>
        <v>0</v>
      </c>
      <c r="S216" s="4">
        <f>IF(AND('Question 1 unworked '!$K216="Mumbai Indians",'Question 1 unworked '!$R216=1),1,0)</f>
        <v>0</v>
      </c>
    </row>
    <row r="217" spans="1:19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  <c r="R217" s="4">
        <f>IF(AND('Question 1 unworked '!$I217='Question 1 unworked '!$K217,'Question 1 unworked '!$J217="bat"),1,IF(AND('Question 1 unworked '!$J217="field",'Question 1 unworked '!$I217&lt;&gt;'Question 1 unworked '!$K217),1,0))</f>
        <v>1</v>
      </c>
      <c r="S217" s="4">
        <f>IF(AND('Question 1 unworked '!$K217="Mumbai Indians",'Question 1 unworked '!$R217=1),1,0)</f>
        <v>0</v>
      </c>
    </row>
    <row r="218" spans="1:19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  <c r="R218" s="4">
        <f>IF(AND('Question 1 unworked '!$I218='Question 1 unworked '!$K218,'Question 1 unworked '!$J218="bat"),1,IF(AND('Question 1 unworked '!$J218="field",'Question 1 unworked '!$I218&lt;&gt;'Question 1 unworked '!$K218),1,0))</f>
        <v>1</v>
      </c>
      <c r="S218" s="4">
        <f>IF(AND('Question 1 unworked '!$K218="Mumbai Indians",'Question 1 unworked '!$R218=1),1,0)</f>
        <v>0</v>
      </c>
    </row>
    <row r="219" spans="1:19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  <c r="R219" s="4">
        <f>IF(AND('Question 1 unworked '!$I219='Question 1 unworked '!$K219,'Question 1 unworked '!$J219="bat"),1,IF(AND('Question 1 unworked '!$J219="field",'Question 1 unworked '!$I219&lt;&gt;'Question 1 unworked '!$K219),1,0))</f>
        <v>0</v>
      </c>
      <c r="S219" s="4">
        <f>IF(AND('Question 1 unworked '!$K219="Mumbai Indians",'Question 1 unworked '!$R219=1),1,0)</f>
        <v>0</v>
      </c>
    </row>
    <row r="220" spans="1:19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  <c r="R220" s="4">
        <f>IF(AND('Question 1 unworked '!$I220='Question 1 unworked '!$K220,'Question 1 unworked '!$J220="bat"),1,IF(AND('Question 1 unworked '!$J220="field",'Question 1 unworked '!$I220&lt;&gt;'Question 1 unworked '!$K220),1,0))</f>
        <v>0</v>
      </c>
      <c r="S220" s="4">
        <f>IF(AND('Question 1 unworked '!$K220="Mumbai Indians",'Question 1 unworked '!$R220=1),1,0)</f>
        <v>0</v>
      </c>
    </row>
    <row r="221" spans="1:19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  <c r="R221" s="4">
        <f>IF(AND('Question 1 unworked '!$I221='Question 1 unworked '!$K221,'Question 1 unworked '!$J221="bat"),1,IF(AND('Question 1 unworked '!$J221="field",'Question 1 unworked '!$I221&lt;&gt;'Question 1 unworked '!$K221),1,0))</f>
        <v>1</v>
      </c>
      <c r="S221" s="4">
        <f>IF(AND('Question 1 unworked '!$K221="Mumbai Indians",'Question 1 unworked '!$R221=1),1,0)</f>
        <v>0</v>
      </c>
    </row>
    <row r="222" spans="1:19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  <c r="R222" s="4">
        <f>IF(AND('Question 1 unworked '!$I222='Question 1 unworked '!$K222,'Question 1 unworked '!$J222="bat"),1,IF(AND('Question 1 unworked '!$J222="field",'Question 1 unworked '!$I222&lt;&gt;'Question 1 unworked '!$K222),1,0))</f>
        <v>1</v>
      </c>
      <c r="S222" s="4">
        <f>IF(AND('Question 1 unworked '!$K222="Mumbai Indians",'Question 1 unworked '!$R222=1),1,0)</f>
        <v>1</v>
      </c>
    </row>
    <row r="223" spans="1:19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  <c r="R223" s="4">
        <f>IF(AND('Question 1 unworked '!$I223='Question 1 unworked '!$K223,'Question 1 unworked '!$J223="bat"),1,IF(AND('Question 1 unworked '!$J223="field",'Question 1 unworked '!$I223&lt;&gt;'Question 1 unworked '!$K223),1,0))</f>
        <v>0</v>
      </c>
      <c r="S223" s="4">
        <f>IF(AND('Question 1 unworked '!$K223="Mumbai Indians",'Question 1 unworked '!$R223=1),1,0)</f>
        <v>0</v>
      </c>
    </row>
    <row r="224" spans="1:19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  <c r="R224" s="4">
        <f>IF(AND('Question 1 unworked '!$I224='Question 1 unworked '!$K224,'Question 1 unworked '!$J224="bat"),1,IF(AND('Question 1 unworked '!$J224="field",'Question 1 unworked '!$I224&lt;&gt;'Question 1 unworked '!$K224),1,0))</f>
        <v>1</v>
      </c>
      <c r="S224" s="4">
        <f>IF(AND('Question 1 unworked '!$K224="Mumbai Indians",'Question 1 unworked '!$R224=1),1,0)</f>
        <v>0</v>
      </c>
    </row>
    <row r="225" spans="1:19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  <c r="R225" s="4">
        <f>IF(AND('Question 1 unworked '!$I225='Question 1 unworked '!$K225,'Question 1 unworked '!$J225="bat"),1,IF(AND('Question 1 unworked '!$J225="field",'Question 1 unworked '!$I225&lt;&gt;'Question 1 unworked '!$K225),1,0))</f>
        <v>0</v>
      </c>
      <c r="S225" s="4">
        <f>IF(AND('Question 1 unworked '!$K225="Mumbai Indians",'Question 1 unworked '!$R225=1),1,0)</f>
        <v>0</v>
      </c>
    </row>
    <row r="226" spans="1:19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  <c r="R226" s="4">
        <f>IF(AND('Question 1 unworked '!$I226='Question 1 unworked '!$K226,'Question 1 unworked '!$J226="bat"),1,IF(AND('Question 1 unworked '!$J226="field",'Question 1 unworked '!$I226&lt;&gt;'Question 1 unworked '!$K226),1,0))</f>
        <v>1</v>
      </c>
      <c r="S226" s="4">
        <f>IF(AND('Question 1 unworked '!$K226="Mumbai Indians",'Question 1 unworked '!$R226=1),1,0)</f>
        <v>1</v>
      </c>
    </row>
    <row r="227" spans="1:19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  <c r="R227" s="4">
        <f>IF(AND('Question 1 unworked '!$I227='Question 1 unworked '!$K227,'Question 1 unworked '!$J227="bat"),1,IF(AND('Question 1 unworked '!$J227="field",'Question 1 unworked '!$I227&lt;&gt;'Question 1 unworked '!$K227),1,0))</f>
        <v>1</v>
      </c>
      <c r="S227" s="4">
        <f>IF(AND('Question 1 unworked '!$K227="Mumbai Indians",'Question 1 unworked '!$R227=1),1,0)</f>
        <v>0</v>
      </c>
    </row>
    <row r="228" spans="1:19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  <c r="R228" s="4">
        <f>IF(AND('Question 1 unworked '!$I228='Question 1 unworked '!$K228,'Question 1 unworked '!$J228="bat"),1,IF(AND('Question 1 unworked '!$J228="field",'Question 1 unworked '!$I228&lt;&gt;'Question 1 unworked '!$K228),1,0))</f>
        <v>0</v>
      </c>
      <c r="S228" s="4">
        <f>IF(AND('Question 1 unworked '!$K228="Mumbai Indians",'Question 1 unworked '!$R228=1),1,0)</f>
        <v>0</v>
      </c>
    </row>
    <row r="229" spans="1:19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  <c r="R229" s="4">
        <f>IF(AND('Question 1 unworked '!$I229='Question 1 unworked '!$K229,'Question 1 unworked '!$J229="bat"),1,IF(AND('Question 1 unworked '!$J229="field",'Question 1 unworked '!$I229&lt;&gt;'Question 1 unworked '!$K229),1,0))</f>
        <v>1</v>
      </c>
      <c r="S229" s="4">
        <f>IF(AND('Question 1 unworked '!$K229="Mumbai Indians",'Question 1 unworked '!$R229=1),1,0)</f>
        <v>0</v>
      </c>
    </row>
    <row r="230" spans="1:19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  <c r="R230" s="4">
        <f>IF(AND('Question 1 unworked '!$I230='Question 1 unworked '!$K230,'Question 1 unworked '!$J230="bat"),1,IF(AND('Question 1 unworked '!$J230="field",'Question 1 unworked '!$I230&lt;&gt;'Question 1 unworked '!$K230),1,0))</f>
        <v>0</v>
      </c>
      <c r="S230" s="4">
        <f>IF(AND('Question 1 unworked '!$K230="Mumbai Indians",'Question 1 unworked '!$R230=1),1,0)</f>
        <v>0</v>
      </c>
    </row>
    <row r="231" spans="1:19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  <c r="R231" s="4">
        <f>IF(AND('Question 1 unworked '!$I231='Question 1 unworked '!$K231,'Question 1 unworked '!$J231="bat"),1,IF(AND('Question 1 unworked '!$J231="field",'Question 1 unworked '!$I231&lt;&gt;'Question 1 unworked '!$K231),1,0))</f>
        <v>1</v>
      </c>
      <c r="S231" s="4">
        <f>IF(AND('Question 1 unworked '!$K231="Mumbai Indians",'Question 1 unworked '!$R231=1),1,0)</f>
        <v>1</v>
      </c>
    </row>
    <row r="232" spans="1:19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  <c r="R232" s="4">
        <f>IF(AND('Question 1 unworked '!$I232='Question 1 unworked '!$K232,'Question 1 unworked '!$J232="bat"),1,IF(AND('Question 1 unworked '!$J232="field",'Question 1 unworked '!$I232&lt;&gt;'Question 1 unworked '!$K232),1,0))</f>
        <v>0</v>
      </c>
      <c r="S232" s="4">
        <f>IF(AND('Question 1 unworked '!$K232="Mumbai Indians",'Question 1 unworked '!$R232=1),1,0)</f>
        <v>0</v>
      </c>
    </row>
    <row r="233" spans="1:19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  <c r="R233" s="4">
        <f>IF(AND('Question 1 unworked '!$I233='Question 1 unworked '!$K233,'Question 1 unworked '!$J233="bat"),1,IF(AND('Question 1 unworked '!$J233="field",'Question 1 unworked '!$I233&lt;&gt;'Question 1 unworked '!$K233),1,0))</f>
        <v>0</v>
      </c>
      <c r="S233" s="4">
        <f>IF(AND('Question 1 unworked '!$K233="Mumbai Indians",'Question 1 unworked '!$R233=1),1,0)</f>
        <v>0</v>
      </c>
    </row>
    <row r="234" spans="1:19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  <c r="R234" s="4">
        <f>IF(AND('Question 1 unworked '!$I234='Question 1 unworked '!$K234,'Question 1 unworked '!$J234="bat"),1,IF(AND('Question 1 unworked '!$J234="field",'Question 1 unworked '!$I234&lt;&gt;'Question 1 unworked '!$K234),1,0))</f>
        <v>1</v>
      </c>
      <c r="S234" s="4">
        <f>IF(AND('Question 1 unworked '!$K234="Mumbai Indians",'Question 1 unworked '!$R234=1),1,0)</f>
        <v>0</v>
      </c>
    </row>
    <row r="235" spans="1:19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  <c r="R235" s="4">
        <f>IF(AND('Question 1 unworked '!$I235='Question 1 unworked '!$K235,'Question 1 unworked '!$J235="bat"),1,IF(AND('Question 1 unworked '!$J235="field",'Question 1 unworked '!$I235&lt;&gt;'Question 1 unworked '!$K235),1,0))</f>
        <v>0</v>
      </c>
      <c r="S235" s="4">
        <f>IF(AND('Question 1 unworked '!$K235="Mumbai Indians",'Question 1 unworked '!$R235=1),1,0)</f>
        <v>0</v>
      </c>
    </row>
    <row r="236" spans="1:19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  <c r="R236" s="4">
        <f>IF(AND('Question 1 unworked '!$I236='Question 1 unworked '!$K236,'Question 1 unworked '!$J236="bat"),1,IF(AND('Question 1 unworked '!$J236="field",'Question 1 unworked '!$I236&lt;&gt;'Question 1 unworked '!$K236),1,0))</f>
        <v>1</v>
      </c>
      <c r="S236" s="4">
        <f>IF(AND('Question 1 unworked '!$K236="Mumbai Indians",'Question 1 unworked '!$R236=1),1,0)</f>
        <v>0</v>
      </c>
    </row>
    <row r="237" spans="1:19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  <c r="R237" s="4">
        <f>IF(AND('Question 1 unworked '!$I237='Question 1 unworked '!$K237,'Question 1 unworked '!$J237="bat"),1,IF(AND('Question 1 unworked '!$J237="field",'Question 1 unworked '!$I237&lt;&gt;'Question 1 unworked '!$K237),1,0))</f>
        <v>0</v>
      </c>
      <c r="S237" s="4">
        <f>IF(AND('Question 1 unworked '!$K237="Mumbai Indians",'Question 1 unworked '!$R237=1),1,0)</f>
        <v>0</v>
      </c>
    </row>
    <row r="238" spans="1:19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  <c r="R238" s="4">
        <f>IF(AND('Question 1 unworked '!$I238='Question 1 unworked '!$K238,'Question 1 unworked '!$J238="bat"),1,IF(AND('Question 1 unworked '!$J238="field",'Question 1 unworked '!$I238&lt;&gt;'Question 1 unworked '!$K238),1,0))</f>
        <v>1</v>
      </c>
      <c r="S238" s="4">
        <f>IF(AND('Question 1 unworked '!$K238="Mumbai Indians",'Question 1 unworked '!$R238=1),1,0)</f>
        <v>0</v>
      </c>
    </row>
    <row r="239" spans="1:19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  <c r="R239" s="4">
        <f>IF(AND('Question 1 unworked '!$I239='Question 1 unworked '!$K239,'Question 1 unworked '!$J239="bat"),1,IF(AND('Question 1 unworked '!$J239="field",'Question 1 unworked '!$I239&lt;&gt;'Question 1 unworked '!$K239),1,0))</f>
        <v>0</v>
      </c>
      <c r="S239" s="4">
        <f>IF(AND('Question 1 unworked '!$K239="Mumbai Indians",'Question 1 unworked '!$R239=1),1,0)</f>
        <v>0</v>
      </c>
    </row>
    <row r="240" spans="1:19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  <c r="R240" s="4">
        <f>IF(AND('Question 1 unworked '!$I240='Question 1 unworked '!$K240,'Question 1 unworked '!$J240="bat"),1,IF(AND('Question 1 unworked '!$J240="field",'Question 1 unworked '!$I240&lt;&gt;'Question 1 unworked '!$K240),1,0))</f>
        <v>0</v>
      </c>
      <c r="S240" s="4">
        <f>IF(AND('Question 1 unworked '!$K240="Mumbai Indians",'Question 1 unworked '!$R240=1),1,0)</f>
        <v>0</v>
      </c>
    </row>
    <row r="241" spans="1:19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  <c r="R241" s="4">
        <f>IF(AND('Question 1 unworked '!$I241='Question 1 unworked '!$K241,'Question 1 unworked '!$J241="bat"),1,IF(AND('Question 1 unworked '!$J241="field",'Question 1 unworked '!$I241&lt;&gt;'Question 1 unworked '!$K241),1,0))</f>
        <v>1</v>
      </c>
      <c r="S241" s="4">
        <f>IF(AND('Question 1 unworked '!$K241="Mumbai Indians",'Question 1 unworked '!$R241=1),1,0)</f>
        <v>0</v>
      </c>
    </row>
    <row r="242" spans="1:19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  <c r="R242" s="4">
        <f>IF(AND('Question 1 unworked '!$I242='Question 1 unworked '!$K242,'Question 1 unworked '!$J242="bat"),1,IF(AND('Question 1 unworked '!$J242="field",'Question 1 unworked '!$I242&lt;&gt;'Question 1 unworked '!$K242),1,0))</f>
        <v>1</v>
      </c>
      <c r="S242" s="4">
        <f>IF(AND('Question 1 unworked '!$K242="Mumbai Indians",'Question 1 unworked '!$R242=1),1,0)</f>
        <v>0</v>
      </c>
    </row>
    <row r="243" spans="1:19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  <c r="R243" s="4">
        <f>IF(AND('Question 1 unworked '!$I243='Question 1 unworked '!$K243,'Question 1 unworked '!$J243="bat"),1,IF(AND('Question 1 unworked '!$J243="field",'Question 1 unworked '!$I243&lt;&gt;'Question 1 unworked '!$K243),1,0))</f>
        <v>0</v>
      </c>
      <c r="S243" s="4">
        <f>IF(AND('Question 1 unworked '!$K243="Mumbai Indians",'Question 1 unworked '!$R243=1),1,0)</f>
        <v>0</v>
      </c>
    </row>
    <row r="244" spans="1:19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  <c r="R244" s="4">
        <f>IF(AND('Question 1 unworked '!$I244='Question 1 unworked '!$K244,'Question 1 unworked '!$J244="bat"),1,IF(AND('Question 1 unworked '!$J244="field",'Question 1 unworked '!$I244&lt;&gt;'Question 1 unworked '!$K244),1,0))</f>
        <v>0</v>
      </c>
      <c r="S244" s="4">
        <f>IF(AND('Question 1 unworked '!$K244="Mumbai Indians",'Question 1 unworked '!$R244=1),1,0)</f>
        <v>0</v>
      </c>
    </row>
    <row r="245" spans="1:19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  <c r="R245" s="4">
        <f>IF(AND('Question 1 unworked '!$I245='Question 1 unworked '!$K245,'Question 1 unworked '!$J245="bat"),1,IF(AND('Question 1 unworked '!$J245="field",'Question 1 unworked '!$I245&lt;&gt;'Question 1 unworked '!$K245),1,0))</f>
        <v>1</v>
      </c>
      <c r="S245" s="4">
        <f>IF(AND('Question 1 unworked '!$K245="Mumbai Indians",'Question 1 unworked '!$R245=1),1,0)</f>
        <v>0</v>
      </c>
    </row>
    <row r="246" spans="1:19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  <c r="R246" s="4">
        <f>IF(AND('Question 1 unworked '!$I246='Question 1 unworked '!$K246,'Question 1 unworked '!$J246="bat"),1,IF(AND('Question 1 unworked '!$J246="field",'Question 1 unworked '!$I246&lt;&gt;'Question 1 unworked '!$K246),1,0))</f>
        <v>1</v>
      </c>
      <c r="S246" s="4">
        <f>IF(AND('Question 1 unworked '!$K246="Mumbai Indians",'Question 1 unworked '!$R246=1),1,0)</f>
        <v>0</v>
      </c>
    </row>
    <row r="247" spans="1:19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  <c r="R247" s="4">
        <f>IF(AND('Question 1 unworked '!$I247='Question 1 unworked '!$K247,'Question 1 unworked '!$J247="bat"),1,IF(AND('Question 1 unworked '!$J247="field",'Question 1 unworked '!$I247&lt;&gt;'Question 1 unworked '!$K247),1,0))</f>
        <v>0</v>
      </c>
      <c r="S247" s="4">
        <f>IF(AND('Question 1 unworked '!$K247="Mumbai Indians",'Question 1 unworked '!$R247=1),1,0)</f>
        <v>0</v>
      </c>
    </row>
    <row r="248" spans="1:19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  <c r="R248" s="4">
        <f>IF(AND('Question 1 unworked '!$I248='Question 1 unworked '!$K248,'Question 1 unworked '!$J248="bat"),1,IF(AND('Question 1 unworked '!$J248="field",'Question 1 unworked '!$I248&lt;&gt;'Question 1 unworked '!$K248),1,0))</f>
        <v>0</v>
      </c>
      <c r="S248" s="4">
        <f>IF(AND('Question 1 unworked '!$K248="Mumbai Indians",'Question 1 unworked '!$R248=1),1,0)</f>
        <v>0</v>
      </c>
    </row>
    <row r="249" spans="1:19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  <c r="R249" s="4">
        <f>IF(AND('Question 1 unworked '!$I249='Question 1 unworked '!$K249,'Question 1 unworked '!$J249="bat"),1,IF(AND('Question 1 unworked '!$J249="field",'Question 1 unworked '!$I249&lt;&gt;'Question 1 unworked '!$K249),1,0))</f>
        <v>1</v>
      </c>
      <c r="S249" s="4">
        <f>IF(AND('Question 1 unworked '!$K249="Mumbai Indians",'Question 1 unworked '!$R249=1),1,0)</f>
        <v>0</v>
      </c>
    </row>
    <row r="250" spans="1:19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  <c r="R250" s="4">
        <f>IF(AND('Question 1 unworked '!$I250='Question 1 unworked '!$K250,'Question 1 unworked '!$J250="bat"),1,IF(AND('Question 1 unworked '!$J250="field",'Question 1 unworked '!$I250&lt;&gt;'Question 1 unworked '!$K250),1,0))</f>
        <v>0</v>
      </c>
      <c r="S250" s="4">
        <f>IF(AND('Question 1 unworked '!$K250="Mumbai Indians",'Question 1 unworked '!$R250=1),1,0)</f>
        <v>0</v>
      </c>
    </row>
    <row r="251" spans="1:19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  <c r="R251" s="4">
        <f>IF(AND('Question 1 unworked '!$I251='Question 1 unworked '!$K251,'Question 1 unworked '!$J251="bat"),1,IF(AND('Question 1 unworked '!$J251="field",'Question 1 unworked '!$I251&lt;&gt;'Question 1 unworked '!$K251),1,0))</f>
        <v>0</v>
      </c>
      <c r="S251" s="4">
        <f>IF(AND('Question 1 unworked '!$K251="Mumbai Indians",'Question 1 unworked '!$R251=1),1,0)</f>
        <v>0</v>
      </c>
    </row>
    <row r="252" spans="1:19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  <c r="R252" s="4">
        <f>IF(AND('Question 1 unworked '!$I252='Question 1 unworked '!$K252,'Question 1 unworked '!$J252="bat"),1,IF(AND('Question 1 unworked '!$J252="field",'Question 1 unworked '!$I252&lt;&gt;'Question 1 unworked '!$K252),1,0))</f>
        <v>0</v>
      </c>
      <c r="S252" s="4">
        <f>IF(AND('Question 1 unworked '!$K252="Mumbai Indians",'Question 1 unworked '!$R252=1),1,0)</f>
        <v>0</v>
      </c>
    </row>
    <row r="253" spans="1:19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  <c r="R253" s="4">
        <f>IF(AND('Question 1 unworked '!$I253='Question 1 unworked '!$K253,'Question 1 unworked '!$J253="bat"),1,IF(AND('Question 1 unworked '!$J253="field",'Question 1 unworked '!$I253&lt;&gt;'Question 1 unworked '!$K253),1,0))</f>
        <v>0</v>
      </c>
      <c r="S253" s="4">
        <f>IF(AND('Question 1 unworked '!$K253="Mumbai Indians",'Question 1 unworked '!$R253=1),1,0)</f>
        <v>0</v>
      </c>
    </row>
    <row r="254" spans="1:19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  <c r="R254" s="4">
        <f>IF(AND('Question 1 unworked '!$I254='Question 1 unworked '!$K254,'Question 1 unworked '!$J254="bat"),1,IF(AND('Question 1 unworked '!$J254="field",'Question 1 unworked '!$I254&lt;&gt;'Question 1 unworked '!$K254),1,0))</f>
        <v>0</v>
      </c>
      <c r="S254" s="4">
        <f>IF(AND('Question 1 unworked '!$K254="Mumbai Indians",'Question 1 unworked '!$R254=1),1,0)</f>
        <v>0</v>
      </c>
    </row>
    <row r="255" spans="1:19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  <c r="R255" s="4">
        <f>IF(AND('Question 1 unworked '!$I255='Question 1 unworked '!$K255,'Question 1 unworked '!$J255="bat"),1,IF(AND('Question 1 unworked '!$J255="field",'Question 1 unworked '!$I255&lt;&gt;'Question 1 unworked '!$K255),1,0))</f>
        <v>1</v>
      </c>
      <c r="S255" s="4">
        <f>IF(AND('Question 1 unworked '!$K255="Mumbai Indians",'Question 1 unworked '!$R255=1),1,0)</f>
        <v>0</v>
      </c>
    </row>
    <row r="256" spans="1:19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  <c r="R256" s="4">
        <f>IF(AND('Question 1 unworked '!$I256='Question 1 unworked '!$K256,'Question 1 unworked '!$J256="bat"),1,IF(AND('Question 1 unworked '!$J256="field",'Question 1 unworked '!$I256&lt;&gt;'Question 1 unworked '!$K256),1,0))</f>
        <v>1</v>
      </c>
      <c r="S256" s="4">
        <f>IF(AND('Question 1 unworked '!$K256="Mumbai Indians",'Question 1 unworked '!$R256=1),1,0)</f>
        <v>0</v>
      </c>
    </row>
    <row r="257" spans="1:19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  <c r="R257" s="4">
        <f>IF(AND('Question 1 unworked '!$I257='Question 1 unworked '!$K257,'Question 1 unworked '!$J257="bat"),1,IF(AND('Question 1 unworked '!$J257="field",'Question 1 unworked '!$I257&lt;&gt;'Question 1 unworked '!$K257),1,0))</f>
        <v>0</v>
      </c>
      <c r="S257" s="4">
        <f>IF(AND('Question 1 unworked '!$K257="Mumbai Indians",'Question 1 unworked '!$R257=1),1,0)</f>
        <v>0</v>
      </c>
    </row>
    <row r="258" spans="1:19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  <c r="R258" s="4">
        <f>IF(AND('Question 1 unworked '!$I258='Question 1 unworked '!$K258,'Question 1 unworked '!$J258="bat"),1,IF(AND('Question 1 unworked '!$J258="field",'Question 1 unworked '!$I258&lt;&gt;'Question 1 unworked '!$K258),1,0))</f>
        <v>0</v>
      </c>
      <c r="S258" s="4">
        <f>IF(AND('Question 1 unworked '!$K258="Mumbai Indians",'Question 1 unworked '!$R258=1),1,0)</f>
        <v>0</v>
      </c>
    </row>
    <row r="259" spans="1:19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  <c r="R259" s="4">
        <f>IF(AND('Question 1 unworked '!$I259='Question 1 unworked '!$K259,'Question 1 unworked '!$J259="bat"),1,IF(AND('Question 1 unworked '!$J259="field",'Question 1 unworked '!$I259&lt;&gt;'Question 1 unworked '!$K259),1,0))</f>
        <v>1</v>
      </c>
      <c r="S259" s="4">
        <f>IF(AND('Question 1 unworked '!$K259="Mumbai Indians",'Question 1 unworked '!$R259=1),1,0)</f>
        <v>0</v>
      </c>
    </row>
    <row r="260" spans="1:19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  <c r="R260" s="4">
        <f>IF(AND('Question 1 unworked '!$I260='Question 1 unworked '!$K260,'Question 1 unworked '!$J260="bat"),1,IF(AND('Question 1 unworked '!$J260="field",'Question 1 unworked '!$I260&lt;&gt;'Question 1 unworked '!$K260),1,0))</f>
        <v>1</v>
      </c>
      <c r="S260" s="4">
        <f>IF(AND('Question 1 unworked '!$K260="Mumbai Indians",'Question 1 unworked '!$R260=1),1,0)</f>
        <v>0</v>
      </c>
    </row>
    <row r="261" spans="1:19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  <c r="R261" s="4">
        <f>IF(AND('Question 1 unworked '!$I261='Question 1 unworked '!$K261,'Question 1 unworked '!$J261="bat"),1,IF(AND('Question 1 unworked '!$J261="field",'Question 1 unworked '!$I261&lt;&gt;'Question 1 unworked '!$K261),1,0))</f>
        <v>1</v>
      </c>
      <c r="S261" s="4">
        <f>IF(AND('Question 1 unworked '!$K261="Mumbai Indians",'Question 1 unworked '!$R261=1),1,0)</f>
        <v>0</v>
      </c>
    </row>
    <row r="262" spans="1:19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  <c r="R262" s="4">
        <f>IF(AND('Question 1 unworked '!$I262='Question 1 unworked '!$K262,'Question 1 unworked '!$J262="bat"),1,IF(AND('Question 1 unworked '!$J262="field",'Question 1 unworked '!$I262&lt;&gt;'Question 1 unworked '!$K262),1,0))</f>
        <v>1</v>
      </c>
      <c r="S262" s="4">
        <f>IF(AND('Question 1 unworked '!$K262="Mumbai Indians",'Question 1 unworked '!$R262=1),1,0)</f>
        <v>0</v>
      </c>
    </row>
    <row r="263" spans="1:19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  <c r="R263" s="4">
        <f>IF(AND('Question 1 unworked '!$I263='Question 1 unworked '!$K263,'Question 1 unworked '!$J263="bat"),1,IF(AND('Question 1 unworked '!$J263="field",'Question 1 unworked '!$I263&lt;&gt;'Question 1 unworked '!$K263),1,0))</f>
        <v>1</v>
      </c>
      <c r="S263" s="4">
        <f>IF(AND('Question 1 unworked '!$K263="Mumbai Indians",'Question 1 unworked '!$R263=1),1,0)</f>
        <v>0</v>
      </c>
    </row>
    <row r="264" spans="1:19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  <c r="R264" s="4">
        <f>IF(AND('Question 1 unworked '!$I264='Question 1 unworked '!$K264,'Question 1 unworked '!$J264="bat"),1,IF(AND('Question 1 unworked '!$J264="field",'Question 1 unworked '!$I264&lt;&gt;'Question 1 unworked '!$K264),1,0))</f>
        <v>1</v>
      </c>
      <c r="S264" s="4">
        <f>IF(AND('Question 1 unworked '!$K264="Mumbai Indians",'Question 1 unworked '!$R264=1),1,0)</f>
        <v>0</v>
      </c>
    </row>
    <row r="265" spans="1:19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  <c r="R265" s="4">
        <f>IF(AND('Question 1 unworked '!$I265='Question 1 unworked '!$K265,'Question 1 unworked '!$J265="bat"),1,IF(AND('Question 1 unworked '!$J265="field",'Question 1 unworked '!$I265&lt;&gt;'Question 1 unworked '!$K265),1,0))</f>
        <v>0</v>
      </c>
      <c r="S265" s="4">
        <f>IF(AND('Question 1 unworked '!$K265="Mumbai Indians",'Question 1 unworked '!$R265=1),1,0)</f>
        <v>0</v>
      </c>
    </row>
    <row r="266" spans="1:19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  <c r="R266" s="4">
        <f>IF(AND('Question 1 unworked '!$I266='Question 1 unworked '!$K266,'Question 1 unworked '!$J266="bat"),1,IF(AND('Question 1 unworked '!$J266="field",'Question 1 unworked '!$I266&lt;&gt;'Question 1 unworked '!$K266),1,0))</f>
        <v>1</v>
      </c>
      <c r="S266" s="4">
        <f>IF(AND('Question 1 unworked '!$K266="Mumbai Indians",'Question 1 unworked '!$R266=1),1,0)</f>
        <v>0</v>
      </c>
    </row>
    <row r="267" spans="1:19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  <c r="R267" s="4">
        <f>IF(AND('Question 1 unworked '!$I267='Question 1 unworked '!$K267,'Question 1 unworked '!$J267="bat"),1,IF(AND('Question 1 unworked '!$J267="field",'Question 1 unworked '!$I267&lt;&gt;'Question 1 unworked '!$K267),1,0))</f>
        <v>0</v>
      </c>
      <c r="S267" s="4">
        <f>IF(AND('Question 1 unworked '!$K267="Mumbai Indians",'Question 1 unworked '!$R267=1),1,0)</f>
        <v>0</v>
      </c>
    </row>
    <row r="268" spans="1:19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  <c r="R268" s="4">
        <f>IF(AND('Question 1 unworked '!$I268='Question 1 unworked '!$K268,'Question 1 unworked '!$J268="bat"),1,IF(AND('Question 1 unworked '!$J268="field",'Question 1 unworked '!$I268&lt;&gt;'Question 1 unworked '!$K268),1,0))</f>
        <v>1</v>
      </c>
      <c r="S268" s="4">
        <f>IF(AND('Question 1 unworked '!$K268="Mumbai Indians",'Question 1 unworked '!$R268=1),1,0)</f>
        <v>1</v>
      </c>
    </row>
    <row r="269" spans="1:19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  <c r="R269" s="4">
        <f>IF(AND('Question 1 unworked '!$I269='Question 1 unworked '!$K269,'Question 1 unworked '!$J269="bat"),1,IF(AND('Question 1 unworked '!$J269="field",'Question 1 unworked '!$I269&lt;&gt;'Question 1 unworked '!$K269),1,0))</f>
        <v>0</v>
      </c>
      <c r="S269" s="4">
        <f>IF(AND('Question 1 unworked '!$K269="Mumbai Indians",'Question 1 unworked '!$R269=1),1,0)</f>
        <v>0</v>
      </c>
    </row>
    <row r="270" spans="1:19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  <c r="R270" s="4">
        <f>IF(AND('Question 1 unworked '!$I270='Question 1 unworked '!$K270,'Question 1 unworked '!$J270="bat"),1,IF(AND('Question 1 unworked '!$J270="field",'Question 1 unworked '!$I270&lt;&gt;'Question 1 unworked '!$K270),1,0))</f>
        <v>0</v>
      </c>
      <c r="S270" s="4">
        <f>IF(AND('Question 1 unworked '!$K270="Mumbai Indians",'Question 1 unworked '!$R270=1),1,0)</f>
        <v>0</v>
      </c>
    </row>
    <row r="271" spans="1:19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  <c r="R271" s="4">
        <f>IF(AND('Question 1 unworked '!$I271='Question 1 unworked '!$K271,'Question 1 unworked '!$J271="bat"),1,IF(AND('Question 1 unworked '!$J271="field",'Question 1 unworked '!$I271&lt;&gt;'Question 1 unworked '!$K271),1,0))</f>
        <v>0</v>
      </c>
      <c r="S271" s="4">
        <f>IF(AND('Question 1 unworked '!$K271="Mumbai Indians",'Question 1 unworked '!$R271=1),1,0)</f>
        <v>0</v>
      </c>
    </row>
    <row r="272" spans="1:19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  <c r="R272" s="4">
        <f>IF(AND('Question 1 unworked '!$I272='Question 1 unworked '!$K272,'Question 1 unworked '!$J272="bat"),1,IF(AND('Question 1 unworked '!$J272="field",'Question 1 unworked '!$I272&lt;&gt;'Question 1 unworked '!$K272),1,0))</f>
        <v>0</v>
      </c>
      <c r="S272" s="4">
        <f>IF(AND('Question 1 unworked '!$K272="Mumbai Indians",'Question 1 unworked '!$R272=1),1,0)</f>
        <v>0</v>
      </c>
    </row>
    <row r="273" spans="1:19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  <c r="R273" s="4">
        <f>IF(AND('Question 1 unworked '!$I273='Question 1 unworked '!$K273,'Question 1 unworked '!$J273="bat"),1,IF(AND('Question 1 unworked '!$J273="field",'Question 1 unworked '!$I273&lt;&gt;'Question 1 unworked '!$K273),1,0))</f>
        <v>0</v>
      </c>
      <c r="S273" s="4">
        <f>IF(AND('Question 1 unworked '!$K273="Mumbai Indians",'Question 1 unworked '!$R273=1),1,0)</f>
        <v>0</v>
      </c>
    </row>
    <row r="274" spans="1:19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  <c r="R274" s="4">
        <f>IF(AND('Question 1 unworked '!$I274='Question 1 unworked '!$K274,'Question 1 unworked '!$J274="bat"),1,IF(AND('Question 1 unworked '!$J274="field",'Question 1 unworked '!$I274&lt;&gt;'Question 1 unworked '!$K274),1,0))</f>
        <v>1</v>
      </c>
      <c r="S274" s="4">
        <f>IF(AND('Question 1 unworked '!$K274="Mumbai Indians",'Question 1 unworked '!$R274=1),1,0)</f>
        <v>0</v>
      </c>
    </row>
    <row r="275" spans="1:19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  <c r="R275" s="4">
        <f>IF(AND('Question 1 unworked '!$I275='Question 1 unworked '!$K275,'Question 1 unworked '!$J275="bat"),1,IF(AND('Question 1 unworked '!$J275="field",'Question 1 unworked '!$I275&lt;&gt;'Question 1 unworked '!$K275),1,0))</f>
        <v>1</v>
      </c>
      <c r="S275" s="4">
        <f>IF(AND('Question 1 unworked '!$K275="Mumbai Indians",'Question 1 unworked '!$R275=1),1,0)</f>
        <v>0</v>
      </c>
    </row>
    <row r="276" spans="1:19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  <c r="R276" s="4">
        <f>IF(AND('Question 1 unworked '!$I276='Question 1 unworked '!$K276,'Question 1 unworked '!$J276="bat"),1,IF(AND('Question 1 unworked '!$J276="field",'Question 1 unworked '!$I276&lt;&gt;'Question 1 unworked '!$K276),1,0))</f>
        <v>0</v>
      </c>
      <c r="S276" s="4">
        <f>IF(AND('Question 1 unworked '!$K276="Mumbai Indians",'Question 1 unworked '!$R276=1),1,0)</f>
        <v>0</v>
      </c>
    </row>
    <row r="277" spans="1:19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  <c r="R277" s="4">
        <f>IF(AND('Question 1 unworked '!$I277='Question 1 unworked '!$K277,'Question 1 unworked '!$J277="bat"),1,IF(AND('Question 1 unworked '!$J277="field",'Question 1 unworked '!$I277&lt;&gt;'Question 1 unworked '!$K277),1,0))</f>
        <v>0</v>
      </c>
      <c r="S277" s="4">
        <f>IF(AND('Question 1 unworked '!$K277="Mumbai Indians",'Question 1 unworked '!$R277=1),1,0)</f>
        <v>0</v>
      </c>
    </row>
    <row r="278" spans="1:19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  <c r="R278" s="4">
        <f>IF(AND('Question 1 unworked '!$I278='Question 1 unworked '!$K278,'Question 1 unworked '!$J278="bat"),1,IF(AND('Question 1 unworked '!$J278="field",'Question 1 unworked '!$I278&lt;&gt;'Question 1 unworked '!$K278),1,0))</f>
        <v>0</v>
      </c>
      <c r="S278" s="4">
        <f>IF(AND('Question 1 unworked '!$K278="Mumbai Indians",'Question 1 unworked '!$R278=1),1,0)</f>
        <v>0</v>
      </c>
    </row>
    <row r="279" spans="1:19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  <c r="R279" s="4">
        <f>IF(AND('Question 1 unworked '!$I279='Question 1 unworked '!$K279,'Question 1 unworked '!$J279="bat"),1,IF(AND('Question 1 unworked '!$J279="field",'Question 1 unworked '!$I279&lt;&gt;'Question 1 unworked '!$K279),1,0))</f>
        <v>0</v>
      </c>
      <c r="S279" s="4">
        <f>IF(AND('Question 1 unworked '!$K279="Mumbai Indians",'Question 1 unworked '!$R279=1),1,0)</f>
        <v>0</v>
      </c>
    </row>
    <row r="280" spans="1:19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  <c r="R280" s="4">
        <f>IF(AND('Question 1 unworked '!$I280='Question 1 unworked '!$K280,'Question 1 unworked '!$J280="bat"),1,IF(AND('Question 1 unworked '!$J280="field",'Question 1 unworked '!$I280&lt;&gt;'Question 1 unworked '!$K280),1,0))</f>
        <v>0</v>
      </c>
      <c r="S280" s="4">
        <f>IF(AND('Question 1 unworked '!$K280="Mumbai Indians",'Question 1 unworked '!$R280=1),1,0)</f>
        <v>0</v>
      </c>
    </row>
    <row r="281" spans="1:19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  <c r="R281" s="4">
        <f>IF(AND('Question 1 unworked '!$I281='Question 1 unworked '!$K281,'Question 1 unworked '!$J281="bat"),1,IF(AND('Question 1 unworked '!$J281="field",'Question 1 unworked '!$I281&lt;&gt;'Question 1 unworked '!$K281),1,0))</f>
        <v>1</v>
      </c>
      <c r="S281" s="4">
        <f>IF(AND('Question 1 unworked '!$K281="Mumbai Indians",'Question 1 unworked '!$R281=1),1,0)</f>
        <v>0</v>
      </c>
    </row>
    <row r="282" spans="1:19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  <c r="R282" s="4">
        <f>IF(AND('Question 1 unworked '!$I282='Question 1 unworked '!$K282,'Question 1 unworked '!$J282="bat"),1,IF(AND('Question 1 unworked '!$J282="field",'Question 1 unworked '!$I282&lt;&gt;'Question 1 unworked '!$K282),1,0))</f>
        <v>0</v>
      </c>
      <c r="S282" s="4">
        <f>IF(AND('Question 1 unworked '!$K282="Mumbai Indians",'Question 1 unworked '!$R282=1),1,0)</f>
        <v>0</v>
      </c>
    </row>
    <row r="283" spans="1:19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  <c r="R283" s="4">
        <f>IF(AND('Question 1 unworked '!$I283='Question 1 unworked '!$K283,'Question 1 unworked '!$J283="bat"),1,IF(AND('Question 1 unworked '!$J283="field",'Question 1 unworked '!$I283&lt;&gt;'Question 1 unworked '!$K283),1,0))</f>
        <v>0</v>
      </c>
      <c r="S283" s="4">
        <f>IF(AND('Question 1 unworked '!$K283="Mumbai Indians",'Question 1 unworked '!$R283=1),1,0)</f>
        <v>0</v>
      </c>
    </row>
    <row r="284" spans="1:19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  <c r="R284" s="4">
        <f>IF(AND('Question 1 unworked '!$I284='Question 1 unworked '!$K284,'Question 1 unworked '!$J284="bat"),1,IF(AND('Question 1 unworked '!$J284="field",'Question 1 unworked '!$I284&lt;&gt;'Question 1 unworked '!$K284),1,0))</f>
        <v>1</v>
      </c>
      <c r="S284" s="4">
        <f>IF(AND('Question 1 unworked '!$K284="Mumbai Indians",'Question 1 unworked '!$R284=1),1,0)</f>
        <v>0</v>
      </c>
    </row>
    <row r="285" spans="1:19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  <c r="R285" s="4">
        <f>IF(AND('Question 1 unworked '!$I285='Question 1 unworked '!$K285,'Question 1 unworked '!$J285="bat"),1,IF(AND('Question 1 unworked '!$J285="field",'Question 1 unworked '!$I285&lt;&gt;'Question 1 unworked '!$K285),1,0))</f>
        <v>0</v>
      </c>
      <c r="S285" s="4">
        <f>IF(AND('Question 1 unworked '!$K285="Mumbai Indians",'Question 1 unworked '!$R285=1),1,0)</f>
        <v>0</v>
      </c>
    </row>
    <row r="286" spans="1:19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  <c r="R286" s="4">
        <f>IF(AND('Question 1 unworked '!$I286='Question 1 unworked '!$K286,'Question 1 unworked '!$J286="bat"),1,IF(AND('Question 1 unworked '!$J286="field",'Question 1 unworked '!$I286&lt;&gt;'Question 1 unworked '!$K286),1,0))</f>
        <v>0</v>
      </c>
      <c r="S286" s="4">
        <f>IF(AND('Question 1 unworked '!$K286="Mumbai Indians",'Question 1 unworked '!$R286=1),1,0)</f>
        <v>0</v>
      </c>
    </row>
    <row r="287" spans="1:19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  <c r="R287" s="4">
        <f>IF(AND('Question 1 unworked '!$I287='Question 1 unworked '!$K287,'Question 1 unworked '!$J287="bat"),1,IF(AND('Question 1 unworked '!$J287="field",'Question 1 unworked '!$I287&lt;&gt;'Question 1 unworked '!$K287),1,0))</f>
        <v>1</v>
      </c>
      <c r="S287" s="4">
        <f>IF(AND('Question 1 unworked '!$K287="Mumbai Indians",'Question 1 unworked '!$R287=1),1,0)</f>
        <v>0</v>
      </c>
    </row>
    <row r="288" spans="1:19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  <c r="R288" s="4">
        <f>IF(AND('Question 1 unworked '!$I288='Question 1 unworked '!$K288,'Question 1 unworked '!$J288="bat"),1,IF(AND('Question 1 unworked '!$J288="field",'Question 1 unworked '!$I288&lt;&gt;'Question 1 unworked '!$K288),1,0))</f>
        <v>0</v>
      </c>
      <c r="S288" s="4">
        <f>IF(AND('Question 1 unworked '!$K288="Mumbai Indians",'Question 1 unworked '!$R288=1),1,0)</f>
        <v>0</v>
      </c>
    </row>
    <row r="289" spans="1:19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  <c r="R289" s="4">
        <f>IF(AND('Question 1 unworked '!$I289='Question 1 unworked '!$K289,'Question 1 unworked '!$J289="bat"),1,IF(AND('Question 1 unworked '!$J289="field",'Question 1 unworked '!$I289&lt;&gt;'Question 1 unworked '!$K289),1,0))</f>
        <v>0</v>
      </c>
      <c r="S289" s="4">
        <f>IF(AND('Question 1 unworked '!$K289="Mumbai Indians",'Question 1 unworked '!$R289=1),1,0)</f>
        <v>0</v>
      </c>
    </row>
    <row r="290" spans="1:19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  <c r="R290" s="4">
        <f>IF(AND('Question 1 unworked '!$I290='Question 1 unworked '!$K290,'Question 1 unworked '!$J290="bat"),1,IF(AND('Question 1 unworked '!$J290="field",'Question 1 unworked '!$I290&lt;&gt;'Question 1 unworked '!$K290),1,0))</f>
        <v>1</v>
      </c>
      <c r="S290" s="4">
        <f>IF(AND('Question 1 unworked '!$K290="Mumbai Indians",'Question 1 unworked '!$R290=1),1,0)</f>
        <v>0</v>
      </c>
    </row>
    <row r="291" spans="1:19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  <c r="R291" s="4">
        <f>IF(AND('Question 1 unworked '!$I291='Question 1 unworked '!$K291,'Question 1 unworked '!$J291="bat"),1,IF(AND('Question 1 unworked '!$J291="field",'Question 1 unworked '!$I291&lt;&gt;'Question 1 unworked '!$K291),1,0))</f>
        <v>1</v>
      </c>
      <c r="S291" s="4">
        <f>IF(AND('Question 1 unworked '!$K291="Mumbai Indians",'Question 1 unworked '!$R291=1),1,0)</f>
        <v>0</v>
      </c>
    </row>
    <row r="292" spans="1:19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  <c r="R292" s="4">
        <f>IF(AND('Question 1 unworked '!$I292='Question 1 unworked '!$K292,'Question 1 unworked '!$J292="bat"),1,IF(AND('Question 1 unworked '!$J292="field",'Question 1 unworked '!$I292&lt;&gt;'Question 1 unworked '!$K292),1,0))</f>
        <v>1</v>
      </c>
      <c r="S292" s="4">
        <f>IF(AND('Question 1 unworked '!$K292="Mumbai Indians",'Question 1 unworked '!$R292=1),1,0)</f>
        <v>0</v>
      </c>
    </row>
    <row r="293" spans="1:19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  <c r="R293" s="4">
        <f>IF(AND('Question 1 unworked '!$I293='Question 1 unworked '!$K293,'Question 1 unworked '!$J293="bat"),1,IF(AND('Question 1 unworked '!$J293="field",'Question 1 unworked '!$I293&lt;&gt;'Question 1 unworked '!$K293),1,0))</f>
        <v>1</v>
      </c>
      <c r="S293" s="4">
        <f>IF(AND('Question 1 unworked '!$K293="Mumbai Indians",'Question 1 unworked '!$R293=1),1,0)</f>
        <v>0</v>
      </c>
    </row>
    <row r="294" spans="1:19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  <c r="R294" s="4">
        <f>IF(AND('Question 1 unworked '!$I294='Question 1 unworked '!$K294,'Question 1 unworked '!$J294="bat"),1,IF(AND('Question 1 unworked '!$J294="field",'Question 1 unworked '!$I294&lt;&gt;'Question 1 unworked '!$K294),1,0))</f>
        <v>1</v>
      </c>
      <c r="S294" s="4">
        <f>IF(AND('Question 1 unworked '!$K294="Mumbai Indians",'Question 1 unworked '!$R294=1),1,0)</f>
        <v>0</v>
      </c>
    </row>
    <row r="295" spans="1:19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  <c r="R295" s="4">
        <f>IF(AND('Question 1 unworked '!$I295='Question 1 unworked '!$K295,'Question 1 unworked '!$J295="bat"),1,IF(AND('Question 1 unworked '!$J295="field",'Question 1 unworked '!$I295&lt;&gt;'Question 1 unworked '!$K295),1,0))</f>
        <v>0</v>
      </c>
      <c r="S295" s="4">
        <f>IF(AND('Question 1 unworked '!$K295="Mumbai Indians",'Question 1 unworked '!$R295=1),1,0)</f>
        <v>0</v>
      </c>
    </row>
    <row r="296" spans="1:19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  <c r="R296" s="4">
        <f>IF(AND('Question 1 unworked '!$I296='Question 1 unworked '!$K296,'Question 1 unworked '!$J296="bat"),1,IF(AND('Question 1 unworked '!$J296="field",'Question 1 unworked '!$I296&lt;&gt;'Question 1 unworked '!$K296),1,0))</f>
        <v>0</v>
      </c>
      <c r="S296" s="4">
        <f>IF(AND('Question 1 unworked '!$K296="Mumbai Indians",'Question 1 unworked '!$R296=1),1,0)</f>
        <v>0</v>
      </c>
    </row>
    <row r="297" spans="1:19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  <c r="R297" s="4">
        <f>IF(AND('Question 1 unworked '!$I297='Question 1 unworked '!$K297,'Question 1 unworked '!$J297="bat"),1,IF(AND('Question 1 unworked '!$J297="field",'Question 1 unworked '!$I297&lt;&gt;'Question 1 unworked '!$K297),1,0))</f>
        <v>1</v>
      </c>
      <c r="S297" s="4">
        <f>IF(AND('Question 1 unworked '!$K297="Mumbai Indians",'Question 1 unworked '!$R297=1),1,0)</f>
        <v>0</v>
      </c>
    </row>
    <row r="298" spans="1:19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  <c r="R298" s="4">
        <f>IF(AND('Question 1 unworked '!$I298='Question 1 unworked '!$K298,'Question 1 unworked '!$J298="bat"),1,IF(AND('Question 1 unworked '!$J298="field",'Question 1 unworked '!$I298&lt;&gt;'Question 1 unworked '!$K298),1,0))</f>
        <v>0</v>
      </c>
      <c r="S298" s="4">
        <f>IF(AND('Question 1 unworked '!$K298="Mumbai Indians",'Question 1 unworked '!$R298=1),1,0)</f>
        <v>0</v>
      </c>
    </row>
    <row r="299" spans="1:19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  <c r="R299" s="4">
        <f>IF(AND('Question 1 unworked '!$I299='Question 1 unworked '!$K299,'Question 1 unworked '!$J299="bat"),1,IF(AND('Question 1 unworked '!$J299="field",'Question 1 unworked '!$I299&lt;&gt;'Question 1 unworked '!$K299),1,0))</f>
        <v>0</v>
      </c>
      <c r="S299" s="4">
        <f>IF(AND('Question 1 unworked '!$K299="Mumbai Indians",'Question 1 unworked '!$R299=1),1,0)</f>
        <v>0</v>
      </c>
    </row>
    <row r="300" spans="1:19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  <c r="R300" s="4">
        <f>IF(AND('Question 1 unworked '!$I300='Question 1 unworked '!$K300,'Question 1 unworked '!$J300="bat"),1,IF(AND('Question 1 unworked '!$J300="field",'Question 1 unworked '!$I300&lt;&gt;'Question 1 unworked '!$K300),1,0))</f>
        <v>1</v>
      </c>
      <c r="S300" s="4">
        <f>IF(AND('Question 1 unworked '!$K300="Mumbai Indians",'Question 1 unworked '!$R300=1),1,0)</f>
        <v>1</v>
      </c>
    </row>
    <row r="301" spans="1:19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  <c r="R301" s="4">
        <f>IF(AND('Question 1 unworked '!$I301='Question 1 unworked '!$K301,'Question 1 unworked '!$J301="bat"),1,IF(AND('Question 1 unworked '!$J301="field",'Question 1 unworked '!$I301&lt;&gt;'Question 1 unworked '!$K301),1,0))</f>
        <v>1</v>
      </c>
      <c r="S301" s="4">
        <f>IF(AND('Question 1 unworked '!$K301="Mumbai Indians",'Question 1 unworked '!$R301=1),1,0)</f>
        <v>0</v>
      </c>
    </row>
    <row r="302" spans="1:19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  <c r="R302" s="4">
        <f>IF(AND('Question 1 unworked '!$I302='Question 1 unworked '!$K302,'Question 1 unworked '!$J302="bat"),1,IF(AND('Question 1 unworked '!$J302="field",'Question 1 unworked '!$I302&lt;&gt;'Question 1 unworked '!$K302),1,0))</f>
        <v>1</v>
      </c>
      <c r="S302" s="4">
        <f>IF(AND('Question 1 unworked '!$K302="Mumbai Indians",'Question 1 unworked '!$R302=1),1,0)</f>
        <v>0</v>
      </c>
    </row>
    <row r="303" spans="1:19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  <c r="R303" s="4">
        <f>IF(AND('Question 1 unworked '!$I303='Question 1 unworked '!$K303,'Question 1 unworked '!$J303="bat"),1,IF(AND('Question 1 unworked '!$J303="field",'Question 1 unworked '!$I303&lt;&gt;'Question 1 unworked '!$K303),1,0))</f>
        <v>1</v>
      </c>
      <c r="S303" s="4">
        <f>IF(AND('Question 1 unworked '!$K303="Mumbai Indians",'Question 1 unworked '!$R303=1),1,0)</f>
        <v>0</v>
      </c>
    </row>
    <row r="304" spans="1:19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  <c r="R304" s="4">
        <f>IF(AND('Question 1 unworked '!$I304='Question 1 unworked '!$K304,'Question 1 unworked '!$J304="bat"),1,IF(AND('Question 1 unworked '!$J304="field",'Question 1 unworked '!$I304&lt;&gt;'Question 1 unworked '!$K304),1,0))</f>
        <v>0</v>
      </c>
      <c r="S304" s="4">
        <f>IF(AND('Question 1 unworked '!$K304="Mumbai Indians",'Question 1 unworked '!$R304=1),1,0)</f>
        <v>0</v>
      </c>
    </row>
    <row r="305" spans="1:19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  <c r="R305" s="4">
        <f>IF(AND('Question 1 unworked '!$I305='Question 1 unworked '!$K305,'Question 1 unworked '!$J305="bat"),1,IF(AND('Question 1 unworked '!$J305="field",'Question 1 unworked '!$I305&lt;&gt;'Question 1 unworked '!$K305),1,0))</f>
        <v>0</v>
      </c>
      <c r="S305" s="4">
        <f>IF(AND('Question 1 unworked '!$K305="Mumbai Indians",'Question 1 unworked '!$R305=1),1,0)</f>
        <v>0</v>
      </c>
    </row>
    <row r="306" spans="1:19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  <c r="R306" s="4">
        <f>IF(AND('Question 1 unworked '!$I306='Question 1 unworked '!$K306,'Question 1 unworked '!$J306="bat"),1,IF(AND('Question 1 unworked '!$J306="field",'Question 1 unworked '!$I306&lt;&gt;'Question 1 unworked '!$K306),1,0))</f>
        <v>0</v>
      </c>
      <c r="S306" s="4">
        <f>IF(AND('Question 1 unworked '!$K306="Mumbai Indians",'Question 1 unworked '!$R306=1),1,0)</f>
        <v>0</v>
      </c>
    </row>
    <row r="307" spans="1:19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  <c r="R307" s="4">
        <f>IF(AND('Question 1 unworked '!$I307='Question 1 unworked '!$K307,'Question 1 unworked '!$J307="bat"),1,IF(AND('Question 1 unworked '!$J307="field",'Question 1 unworked '!$I307&lt;&gt;'Question 1 unworked '!$K307),1,0))</f>
        <v>0</v>
      </c>
      <c r="S307" s="4">
        <f>IF(AND('Question 1 unworked '!$K307="Mumbai Indians",'Question 1 unworked '!$R307=1),1,0)</f>
        <v>0</v>
      </c>
    </row>
    <row r="308" spans="1:19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  <c r="R308" s="4">
        <f>IF(AND('Question 1 unworked '!$I308='Question 1 unworked '!$K308,'Question 1 unworked '!$J308="bat"),1,IF(AND('Question 1 unworked '!$J308="field",'Question 1 unworked '!$I308&lt;&gt;'Question 1 unworked '!$K308),1,0))</f>
        <v>1</v>
      </c>
      <c r="S308" s="4">
        <f>IF(AND('Question 1 unworked '!$K308="Mumbai Indians",'Question 1 unworked '!$R308=1),1,0)</f>
        <v>0</v>
      </c>
    </row>
    <row r="309" spans="1:19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  <c r="R309" s="4">
        <f>IF(AND('Question 1 unworked '!$I309='Question 1 unworked '!$K309,'Question 1 unworked '!$J309="bat"),1,IF(AND('Question 1 unworked '!$J309="field",'Question 1 unworked '!$I309&lt;&gt;'Question 1 unworked '!$K309),1,0))</f>
        <v>0</v>
      </c>
      <c r="S309" s="4">
        <f>IF(AND('Question 1 unworked '!$K309="Mumbai Indians",'Question 1 unworked '!$R309=1),1,0)</f>
        <v>0</v>
      </c>
    </row>
    <row r="310" spans="1:19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  <c r="R310" s="4">
        <f>IF(AND('Question 1 unworked '!$I310='Question 1 unworked '!$K310,'Question 1 unworked '!$J310="bat"),1,IF(AND('Question 1 unworked '!$J310="field",'Question 1 unworked '!$I310&lt;&gt;'Question 1 unworked '!$K310),1,0))</f>
        <v>0</v>
      </c>
      <c r="S310" s="4">
        <f>IF(AND('Question 1 unworked '!$K310="Mumbai Indians",'Question 1 unworked '!$R310=1),1,0)</f>
        <v>0</v>
      </c>
    </row>
    <row r="311" spans="1:19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  <c r="R311" s="4">
        <f>IF(AND('Question 1 unworked '!$I311='Question 1 unworked '!$K311,'Question 1 unworked '!$J311="bat"),1,IF(AND('Question 1 unworked '!$J311="field",'Question 1 unworked '!$I311&lt;&gt;'Question 1 unworked '!$K311),1,0))</f>
        <v>1</v>
      </c>
      <c r="S311" s="4">
        <f>IF(AND('Question 1 unworked '!$K311="Mumbai Indians",'Question 1 unworked '!$R311=1),1,0)</f>
        <v>0</v>
      </c>
    </row>
    <row r="312" spans="1:19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  <c r="R312" s="4">
        <f>IF(AND('Question 1 unworked '!$I312='Question 1 unworked '!$K312,'Question 1 unworked '!$J312="bat"),1,IF(AND('Question 1 unworked '!$J312="field",'Question 1 unworked '!$I312&lt;&gt;'Question 1 unworked '!$K312),1,0))</f>
        <v>1</v>
      </c>
      <c r="S312" s="4">
        <f>IF(AND('Question 1 unworked '!$K312="Mumbai Indians",'Question 1 unworked '!$R312=1),1,0)</f>
        <v>1</v>
      </c>
    </row>
    <row r="313" spans="1:19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  <c r="R313" s="4">
        <f>IF(AND('Question 1 unworked '!$I313='Question 1 unworked '!$K313,'Question 1 unworked '!$J313="bat"),1,IF(AND('Question 1 unworked '!$J313="field",'Question 1 unworked '!$I313&lt;&gt;'Question 1 unworked '!$K313),1,0))</f>
        <v>0</v>
      </c>
      <c r="S313" s="4">
        <f>IF(AND('Question 1 unworked '!$K313="Mumbai Indians",'Question 1 unworked '!$R313=1),1,0)</f>
        <v>0</v>
      </c>
    </row>
    <row r="314" spans="1:19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  <c r="R314" s="4">
        <f>IF(AND('Question 1 unworked '!$I314='Question 1 unworked '!$K314,'Question 1 unworked '!$J314="bat"),1,IF(AND('Question 1 unworked '!$J314="field",'Question 1 unworked '!$I314&lt;&gt;'Question 1 unworked '!$K314),1,0))</f>
        <v>1</v>
      </c>
      <c r="S314" s="4">
        <f>IF(AND('Question 1 unworked '!$K314="Mumbai Indians",'Question 1 unworked '!$R314=1),1,0)</f>
        <v>0</v>
      </c>
    </row>
    <row r="315" spans="1:19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  <c r="R315" s="4">
        <f>IF(AND('Question 1 unworked '!$I315='Question 1 unworked '!$K315,'Question 1 unworked '!$J315="bat"),1,IF(AND('Question 1 unworked '!$J315="field",'Question 1 unworked '!$I315&lt;&gt;'Question 1 unworked '!$K315),1,0))</f>
        <v>0</v>
      </c>
      <c r="S315" s="4">
        <f>IF(AND('Question 1 unworked '!$K315="Mumbai Indians",'Question 1 unworked '!$R315=1),1,0)</f>
        <v>0</v>
      </c>
    </row>
    <row r="316" spans="1:19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  <c r="R316" s="4">
        <f>IF(AND('Question 1 unworked '!$I316='Question 1 unworked '!$K316,'Question 1 unworked '!$J316="bat"),1,IF(AND('Question 1 unworked '!$J316="field",'Question 1 unworked '!$I316&lt;&gt;'Question 1 unworked '!$K316),1,0))</f>
        <v>0</v>
      </c>
      <c r="S316" s="4">
        <f>IF(AND('Question 1 unworked '!$K316="Mumbai Indians",'Question 1 unworked '!$R316=1),1,0)</f>
        <v>0</v>
      </c>
    </row>
    <row r="317" spans="1:19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  <c r="R317" s="4">
        <f>IF(AND('Question 1 unworked '!$I317='Question 1 unworked '!$K317,'Question 1 unworked '!$J317="bat"),1,IF(AND('Question 1 unworked '!$J317="field",'Question 1 unworked '!$I317&lt;&gt;'Question 1 unworked '!$K317),1,0))</f>
        <v>0</v>
      </c>
      <c r="S317" s="4">
        <f>IF(AND('Question 1 unworked '!$K317="Mumbai Indians",'Question 1 unworked '!$R317=1),1,0)</f>
        <v>0</v>
      </c>
    </row>
    <row r="318" spans="1:19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  <c r="R318" s="4">
        <f>IF(AND('Question 1 unworked '!$I318='Question 1 unworked '!$K318,'Question 1 unworked '!$J318="bat"),1,IF(AND('Question 1 unworked '!$J318="field",'Question 1 unworked '!$I318&lt;&gt;'Question 1 unworked '!$K318),1,0))</f>
        <v>0</v>
      </c>
      <c r="S318" s="4">
        <f>IF(AND('Question 1 unworked '!$K318="Mumbai Indians",'Question 1 unworked '!$R318=1),1,0)</f>
        <v>0</v>
      </c>
    </row>
    <row r="319" spans="1:19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  <c r="R319" s="4">
        <f>IF(AND('Question 1 unworked '!$I319='Question 1 unworked '!$K319,'Question 1 unworked '!$J319="bat"),1,IF(AND('Question 1 unworked '!$J319="field",'Question 1 unworked '!$I319&lt;&gt;'Question 1 unworked '!$K319),1,0))</f>
        <v>1</v>
      </c>
      <c r="S319" s="4">
        <f>IF(AND('Question 1 unworked '!$K319="Mumbai Indians",'Question 1 unworked '!$R319=1),1,0)</f>
        <v>0</v>
      </c>
    </row>
    <row r="320" spans="1:19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  <c r="R320" s="4">
        <f>IF(AND('Question 1 unworked '!$I320='Question 1 unworked '!$K320,'Question 1 unworked '!$J320="bat"),1,IF(AND('Question 1 unworked '!$J320="field",'Question 1 unworked '!$I320&lt;&gt;'Question 1 unworked '!$K320),1,0))</f>
        <v>0</v>
      </c>
      <c r="S320" s="4">
        <f>IF(AND('Question 1 unworked '!$K320="Mumbai Indians",'Question 1 unworked '!$R320=1),1,0)</f>
        <v>0</v>
      </c>
    </row>
    <row r="321" spans="1:19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  <c r="R321" s="4">
        <f>IF(AND('Question 1 unworked '!$I321='Question 1 unworked '!$K321,'Question 1 unworked '!$J321="bat"),1,IF(AND('Question 1 unworked '!$J321="field",'Question 1 unworked '!$I321&lt;&gt;'Question 1 unworked '!$K321),1,0))</f>
        <v>1</v>
      </c>
      <c r="S321" s="4">
        <f>IF(AND('Question 1 unworked '!$K321="Mumbai Indians",'Question 1 unworked '!$R321=1),1,0)</f>
        <v>0</v>
      </c>
    </row>
    <row r="322" spans="1:19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  <c r="R322" s="4">
        <f>IF(AND('Question 1 unworked '!$I322='Question 1 unworked '!$K322,'Question 1 unworked '!$J322="bat"),1,IF(AND('Question 1 unworked '!$J322="field",'Question 1 unworked '!$I322&lt;&gt;'Question 1 unworked '!$K322),1,0))</f>
        <v>0</v>
      </c>
      <c r="S322" s="4">
        <f>IF(AND('Question 1 unworked '!$K322="Mumbai Indians",'Question 1 unworked '!$R322=1),1,0)</f>
        <v>0</v>
      </c>
    </row>
    <row r="323" spans="1:19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  <c r="R323" s="4">
        <f>IF(AND('Question 1 unworked '!$I323='Question 1 unworked '!$K323,'Question 1 unworked '!$J323="bat"),1,IF(AND('Question 1 unworked '!$J323="field",'Question 1 unworked '!$I323&lt;&gt;'Question 1 unworked '!$K323),1,0))</f>
        <v>0</v>
      </c>
      <c r="S323" s="4">
        <f>IF(AND('Question 1 unworked '!$K323="Mumbai Indians",'Question 1 unworked '!$R323=1),1,0)</f>
        <v>0</v>
      </c>
    </row>
    <row r="324" spans="1:19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  <c r="R324" s="4">
        <f>IF(AND('Question 1 unworked '!$I324='Question 1 unworked '!$K324,'Question 1 unworked '!$J324="bat"),1,IF(AND('Question 1 unworked '!$J324="field",'Question 1 unworked '!$I324&lt;&gt;'Question 1 unworked '!$K324),1,0))</f>
        <v>1</v>
      </c>
      <c r="S324" s="4">
        <f>IF(AND('Question 1 unworked '!$K324="Mumbai Indians",'Question 1 unworked '!$R324=1),1,0)</f>
        <v>0</v>
      </c>
    </row>
    <row r="325" spans="1:19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  <c r="R325" s="4">
        <f>IF(AND('Question 1 unworked '!$I325='Question 1 unworked '!$K325,'Question 1 unworked '!$J325="bat"),1,IF(AND('Question 1 unworked '!$J325="field",'Question 1 unworked '!$I325&lt;&gt;'Question 1 unworked '!$K325),1,0))</f>
        <v>1</v>
      </c>
      <c r="S325" s="4">
        <f>IF(AND('Question 1 unworked '!$K325="Mumbai Indians",'Question 1 unworked '!$R325=1),1,0)</f>
        <v>0</v>
      </c>
    </row>
    <row r="326" spans="1:19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  <c r="R326" s="4">
        <f>IF(AND('Question 1 unworked '!$I326='Question 1 unworked '!$K326,'Question 1 unworked '!$J326="bat"),1,IF(AND('Question 1 unworked '!$J326="field",'Question 1 unworked '!$I326&lt;&gt;'Question 1 unworked '!$K326),1,0))</f>
        <v>0</v>
      </c>
      <c r="S326" s="4">
        <f>IF(AND('Question 1 unworked '!$K326="Mumbai Indians",'Question 1 unworked '!$R326=1),1,0)</f>
        <v>0</v>
      </c>
    </row>
    <row r="327" spans="1:19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  <c r="R327" s="4">
        <f>IF(AND('Question 1 unworked '!$I327='Question 1 unworked '!$K327,'Question 1 unworked '!$J327="bat"),1,IF(AND('Question 1 unworked '!$J327="field",'Question 1 unworked '!$I327&lt;&gt;'Question 1 unworked '!$K327),1,0))</f>
        <v>1</v>
      </c>
      <c r="S327" s="4">
        <f>IF(AND('Question 1 unworked '!$K327="Mumbai Indians",'Question 1 unworked '!$R327=1),1,0)</f>
        <v>0</v>
      </c>
    </row>
    <row r="328" spans="1:19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  <c r="R328" s="4">
        <f>IF(AND('Question 1 unworked '!$I328='Question 1 unworked '!$K328,'Question 1 unworked '!$J328="bat"),1,IF(AND('Question 1 unworked '!$J328="field",'Question 1 unworked '!$I328&lt;&gt;'Question 1 unworked '!$K328),1,0))</f>
        <v>1</v>
      </c>
      <c r="S328" s="4">
        <f>IF(AND('Question 1 unworked '!$K328="Mumbai Indians",'Question 1 unworked '!$R328=1),1,0)</f>
        <v>0</v>
      </c>
    </row>
    <row r="329" spans="1:19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  <c r="R329" s="4">
        <f>IF(AND('Question 1 unworked '!$I329='Question 1 unworked '!$K329,'Question 1 unworked '!$J329="bat"),1,IF(AND('Question 1 unworked '!$J329="field",'Question 1 unworked '!$I329&lt;&gt;'Question 1 unworked '!$K329),1,0))</f>
        <v>1</v>
      </c>
      <c r="S329" s="4">
        <f>IF(AND('Question 1 unworked '!$K329="Mumbai Indians",'Question 1 unworked '!$R329=1),1,0)</f>
        <v>0</v>
      </c>
    </row>
    <row r="330" spans="1:19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  <c r="R330" s="4">
        <f>IF(AND('Question 1 unworked '!$I330='Question 1 unworked '!$K330,'Question 1 unworked '!$J330="bat"),1,IF(AND('Question 1 unworked '!$J330="field",'Question 1 unworked '!$I330&lt;&gt;'Question 1 unworked '!$K330),1,0))</f>
        <v>0</v>
      </c>
      <c r="S330" s="4">
        <f>IF(AND('Question 1 unworked '!$K330="Mumbai Indians",'Question 1 unworked '!$R330=1),1,0)</f>
        <v>0</v>
      </c>
    </row>
    <row r="331" spans="1:19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  <c r="R331" s="4">
        <f>IF(AND('Question 1 unworked '!$I331='Question 1 unworked '!$K331,'Question 1 unworked '!$J331="bat"),1,IF(AND('Question 1 unworked '!$J331="field",'Question 1 unworked '!$I331&lt;&gt;'Question 1 unworked '!$K331),1,0))</f>
        <v>0</v>
      </c>
      <c r="S331" s="4">
        <f>IF(AND('Question 1 unworked '!$K331="Mumbai Indians",'Question 1 unworked '!$R331=1),1,0)</f>
        <v>0</v>
      </c>
    </row>
    <row r="332" spans="1:19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  <c r="R332" s="4">
        <f>IF(AND('Question 1 unworked '!$I332='Question 1 unworked '!$K332,'Question 1 unworked '!$J332="bat"),1,IF(AND('Question 1 unworked '!$J332="field",'Question 1 unworked '!$I332&lt;&gt;'Question 1 unworked '!$K332),1,0))</f>
        <v>1</v>
      </c>
      <c r="S332" s="4">
        <f>IF(AND('Question 1 unworked '!$K332="Mumbai Indians",'Question 1 unworked '!$R332=1),1,0)</f>
        <v>0</v>
      </c>
    </row>
    <row r="333" spans="1:19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  <c r="R333" s="4">
        <f>IF(AND('Question 1 unworked '!$I333='Question 1 unworked '!$K333,'Question 1 unworked '!$J333="bat"),1,IF(AND('Question 1 unworked '!$J333="field",'Question 1 unworked '!$I333&lt;&gt;'Question 1 unworked '!$K333),1,0))</f>
        <v>1</v>
      </c>
      <c r="S333" s="4">
        <f>IF(AND('Question 1 unworked '!$K333="Mumbai Indians",'Question 1 unworked '!$R333=1),1,0)</f>
        <v>0</v>
      </c>
    </row>
    <row r="334" spans="1:19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  <c r="R334" s="4">
        <f>IF(AND('Question 1 unworked '!$I334='Question 1 unworked '!$K334,'Question 1 unworked '!$J334="bat"),1,IF(AND('Question 1 unworked '!$J334="field",'Question 1 unworked '!$I334&lt;&gt;'Question 1 unworked '!$K334),1,0))</f>
        <v>1</v>
      </c>
      <c r="S334" s="4">
        <f>IF(AND('Question 1 unworked '!$K334="Mumbai Indians",'Question 1 unworked '!$R334=1),1,0)</f>
        <v>0</v>
      </c>
    </row>
    <row r="335" spans="1:19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  <c r="R335" s="4">
        <f>IF(AND('Question 1 unworked '!$I335='Question 1 unworked '!$K335,'Question 1 unworked '!$J335="bat"),1,IF(AND('Question 1 unworked '!$J335="field",'Question 1 unworked '!$I335&lt;&gt;'Question 1 unworked '!$K335),1,0))</f>
        <v>1</v>
      </c>
      <c r="S335" s="4">
        <f>IF(AND('Question 1 unworked '!$K335="Mumbai Indians",'Question 1 unworked '!$R335=1),1,0)</f>
        <v>1</v>
      </c>
    </row>
    <row r="336" spans="1:19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  <c r="R336" s="4">
        <f>IF(AND('Question 1 unworked '!$I336='Question 1 unworked '!$K336,'Question 1 unworked '!$J336="bat"),1,IF(AND('Question 1 unworked '!$J336="field",'Question 1 unworked '!$I336&lt;&gt;'Question 1 unworked '!$K336),1,0))</f>
        <v>0</v>
      </c>
      <c r="S336" s="4">
        <f>IF(AND('Question 1 unworked '!$K336="Mumbai Indians",'Question 1 unworked '!$R336=1),1,0)</f>
        <v>0</v>
      </c>
    </row>
    <row r="337" spans="1:19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  <c r="R337" s="4">
        <f>IF(AND('Question 1 unworked '!$I337='Question 1 unworked '!$K337,'Question 1 unworked '!$J337="bat"),1,IF(AND('Question 1 unworked '!$J337="field",'Question 1 unworked '!$I337&lt;&gt;'Question 1 unworked '!$K337),1,0))</f>
        <v>0</v>
      </c>
      <c r="S337" s="4">
        <f>IF(AND('Question 1 unworked '!$K337="Mumbai Indians",'Question 1 unworked '!$R337=1),1,0)</f>
        <v>0</v>
      </c>
    </row>
    <row r="338" spans="1:19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  <c r="R338" s="4">
        <f>IF(AND('Question 1 unworked '!$I338='Question 1 unworked '!$K338,'Question 1 unworked '!$J338="bat"),1,IF(AND('Question 1 unworked '!$J338="field",'Question 1 unworked '!$I338&lt;&gt;'Question 1 unworked '!$K338),1,0))</f>
        <v>1</v>
      </c>
      <c r="S338" s="4">
        <f>IF(AND('Question 1 unworked '!$K338="Mumbai Indians",'Question 1 unworked '!$R338=1),1,0)</f>
        <v>0</v>
      </c>
    </row>
    <row r="339" spans="1:19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  <c r="R339" s="4">
        <f>IF(AND('Question 1 unworked '!$I339='Question 1 unworked '!$K339,'Question 1 unworked '!$J339="bat"),1,IF(AND('Question 1 unworked '!$J339="field",'Question 1 unworked '!$I339&lt;&gt;'Question 1 unworked '!$K339),1,0))</f>
        <v>1</v>
      </c>
      <c r="S339" s="4">
        <f>IF(AND('Question 1 unworked '!$K339="Mumbai Indians",'Question 1 unworked '!$R339=1),1,0)</f>
        <v>1</v>
      </c>
    </row>
    <row r="340" spans="1:19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  <c r="R340" s="4">
        <f>IF(AND('Question 1 unworked '!$I340='Question 1 unworked '!$K340,'Question 1 unworked '!$J340="bat"),1,IF(AND('Question 1 unworked '!$J340="field",'Question 1 unworked '!$I340&lt;&gt;'Question 1 unworked '!$K340),1,0))</f>
        <v>0</v>
      </c>
      <c r="S340" s="4">
        <f>IF(AND('Question 1 unworked '!$K340="Mumbai Indians",'Question 1 unworked '!$R340=1),1,0)</f>
        <v>0</v>
      </c>
    </row>
    <row r="341" spans="1:19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  <c r="R341" s="4">
        <f>IF(AND('Question 1 unworked '!$I341='Question 1 unworked '!$K341,'Question 1 unworked '!$J341="bat"),1,IF(AND('Question 1 unworked '!$J341="field",'Question 1 unworked '!$I341&lt;&gt;'Question 1 unworked '!$K341),1,0))</f>
        <v>0</v>
      </c>
      <c r="S341" s="4">
        <f>IF(AND('Question 1 unworked '!$K341="Mumbai Indians",'Question 1 unworked '!$R341=1),1,0)</f>
        <v>0</v>
      </c>
    </row>
    <row r="342" spans="1:19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  <c r="R342" s="4">
        <f>IF(AND('Question 1 unworked '!$I342='Question 1 unworked '!$K342,'Question 1 unworked '!$J342="bat"),1,IF(AND('Question 1 unworked '!$J342="field",'Question 1 unworked '!$I342&lt;&gt;'Question 1 unworked '!$K342),1,0))</f>
        <v>0</v>
      </c>
      <c r="S342" s="4">
        <f>IF(AND('Question 1 unworked '!$K342="Mumbai Indians",'Question 1 unworked '!$R342=1),1,0)</f>
        <v>0</v>
      </c>
    </row>
    <row r="343" spans="1:19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  <c r="R343" s="4">
        <f>IF(AND('Question 1 unworked '!$I343='Question 1 unworked '!$K343,'Question 1 unworked '!$J343="bat"),1,IF(AND('Question 1 unworked '!$J343="field",'Question 1 unworked '!$I343&lt;&gt;'Question 1 unworked '!$K343),1,0))</f>
        <v>0</v>
      </c>
      <c r="S343" s="4">
        <f>IF(AND('Question 1 unworked '!$K343="Mumbai Indians",'Question 1 unworked '!$R343=1),1,0)</f>
        <v>0</v>
      </c>
    </row>
    <row r="344" spans="1:19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  <c r="R344" s="4">
        <f>IF(AND('Question 1 unworked '!$I344='Question 1 unworked '!$K344,'Question 1 unworked '!$J344="bat"),1,IF(AND('Question 1 unworked '!$J344="field",'Question 1 unworked '!$I344&lt;&gt;'Question 1 unworked '!$K344),1,0))</f>
        <v>1</v>
      </c>
      <c r="S344" s="4">
        <f>IF(AND('Question 1 unworked '!$K344="Mumbai Indians",'Question 1 unworked '!$R344=1),1,0)</f>
        <v>1</v>
      </c>
    </row>
    <row r="345" spans="1:19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  <c r="R345" s="4">
        <f>IF(AND('Question 1 unworked '!$I345='Question 1 unworked '!$K345,'Question 1 unworked '!$J345="bat"),1,IF(AND('Question 1 unworked '!$J345="field",'Question 1 unworked '!$I345&lt;&gt;'Question 1 unworked '!$K345),1,0))</f>
        <v>0</v>
      </c>
      <c r="S345" s="4">
        <f>IF(AND('Question 1 unworked '!$K345="Mumbai Indians",'Question 1 unworked '!$R345=1),1,0)</f>
        <v>0</v>
      </c>
    </row>
    <row r="346" spans="1:19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  <c r="R346" s="4">
        <f>IF(AND('Question 1 unworked '!$I346='Question 1 unworked '!$K346,'Question 1 unworked '!$J346="bat"),1,IF(AND('Question 1 unworked '!$J346="field",'Question 1 unworked '!$I346&lt;&gt;'Question 1 unworked '!$K346),1,0))</f>
        <v>1</v>
      </c>
      <c r="S346" s="4">
        <f>IF(AND('Question 1 unworked '!$K346="Mumbai Indians",'Question 1 unworked '!$R346=1),1,0)</f>
        <v>0</v>
      </c>
    </row>
    <row r="347" spans="1:19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  <c r="R347" s="4">
        <f>IF(AND('Question 1 unworked '!$I347='Question 1 unworked '!$K347,'Question 1 unworked '!$J347="bat"),1,IF(AND('Question 1 unworked '!$J347="field",'Question 1 unworked '!$I347&lt;&gt;'Question 1 unworked '!$K347),1,0))</f>
        <v>0</v>
      </c>
      <c r="S347" s="4">
        <f>IF(AND('Question 1 unworked '!$K347="Mumbai Indians",'Question 1 unworked '!$R347=1),1,0)</f>
        <v>0</v>
      </c>
    </row>
    <row r="348" spans="1:19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  <c r="R348" s="4">
        <f>IF(AND('Question 1 unworked '!$I348='Question 1 unworked '!$K348,'Question 1 unworked '!$J348="bat"),1,IF(AND('Question 1 unworked '!$J348="field",'Question 1 unworked '!$I348&lt;&gt;'Question 1 unworked '!$K348),1,0))</f>
        <v>1</v>
      </c>
      <c r="S348" s="4">
        <f>IF(AND('Question 1 unworked '!$K348="Mumbai Indians",'Question 1 unworked '!$R348=1),1,0)</f>
        <v>0</v>
      </c>
    </row>
    <row r="349" spans="1:19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  <c r="R349" s="4">
        <f>IF(AND('Question 1 unworked '!$I349='Question 1 unworked '!$K349,'Question 1 unworked '!$J349="bat"),1,IF(AND('Question 1 unworked '!$J349="field",'Question 1 unworked '!$I349&lt;&gt;'Question 1 unworked '!$K349),1,0))</f>
        <v>1</v>
      </c>
      <c r="S349" s="4">
        <f>IF(AND('Question 1 unworked '!$K349="Mumbai Indians",'Question 1 unworked '!$R349=1),1,0)</f>
        <v>0</v>
      </c>
    </row>
    <row r="350" spans="1:19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  <c r="R350" s="4">
        <f>IF(AND('Question 1 unworked '!$I350='Question 1 unworked '!$K350,'Question 1 unworked '!$J350="bat"),1,IF(AND('Question 1 unworked '!$J350="field",'Question 1 unworked '!$I350&lt;&gt;'Question 1 unworked '!$K350),1,0))</f>
        <v>0</v>
      </c>
      <c r="S350" s="4">
        <f>IF(AND('Question 1 unworked '!$K350="Mumbai Indians",'Question 1 unworked '!$R350=1),1,0)</f>
        <v>0</v>
      </c>
    </row>
    <row r="351" spans="1:19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  <c r="R351" s="4">
        <f>IF(AND('Question 1 unworked '!$I351='Question 1 unworked '!$K351,'Question 1 unworked '!$J351="bat"),1,IF(AND('Question 1 unworked '!$J351="field",'Question 1 unworked '!$I351&lt;&gt;'Question 1 unworked '!$K351),1,0))</f>
        <v>1</v>
      </c>
      <c r="S351" s="4">
        <f>IF(AND('Question 1 unworked '!$K351="Mumbai Indians",'Question 1 unworked '!$R351=1),1,0)</f>
        <v>0</v>
      </c>
    </row>
    <row r="352" spans="1:19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  <c r="R352" s="4">
        <f>IF(AND('Question 1 unworked '!$I352='Question 1 unworked '!$K352,'Question 1 unworked '!$J352="bat"),1,IF(AND('Question 1 unworked '!$J352="field",'Question 1 unworked '!$I352&lt;&gt;'Question 1 unworked '!$K352),1,0))</f>
        <v>1</v>
      </c>
      <c r="S352" s="4">
        <f>IF(AND('Question 1 unworked '!$K352="Mumbai Indians",'Question 1 unworked '!$R352=1),1,0)</f>
        <v>0</v>
      </c>
    </row>
    <row r="353" spans="1:19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  <c r="R353" s="4">
        <f>IF(AND('Question 1 unworked '!$I353='Question 1 unworked '!$K353,'Question 1 unworked '!$J353="bat"),1,IF(AND('Question 1 unworked '!$J353="field",'Question 1 unworked '!$I353&lt;&gt;'Question 1 unworked '!$K353),1,0))</f>
        <v>1</v>
      </c>
      <c r="S353" s="4">
        <f>IF(AND('Question 1 unworked '!$K353="Mumbai Indians",'Question 1 unworked '!$R353=1),1,0)</f>
        <v>0</v>
      </c>
    </row>
    <row r="354" spans="1:19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  <c r="R354" s="4">
        <f>IF(AND('Question 1 unworked '!$I354='Question 1 unworked '!$K354,'Question 1 unworked '!$J354="bat"),1,IF(AND('Question 1 unworked '!$J354="field",'Question 1 unworked '!$I354&lt;&gt;'Question 1 unworked '!$K354),1,0))</f>
        <v>0</v>
      </c>
      <c r="S354" s="4">
        <f>IF(AND('Question 1 unworked '!$K354="Mumbai Indians",'Question 1 unworked '!$R354=1),1,0)</f>
        <v>0</v>
      </c>
    </row>
    <row r="355" spans="1:19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  <c r="R355" s="4">
        <f>IF(AND('Question 1 unworked '!$I355='Question 1 unworked '!$K355,'Question 1 unworked '!$J355="bat"),1,IF(AND('Question 1 unworked '!$J355="field",'Question 1 unworked '!$I355&lt;&gt;'Question 1 unworked '!$K355),1,0))</f>
        <v>0</v>
      </c>
      <c r="S355" s="4">
        <f>IF(AND('Question 1 unworked '!$K355="Mumbai Indians",'Question 1 unworked '!$R355=1),1,0)</f>
        <v>0</v>
      </c>
    </row>
    <row r="356" spans="1:19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  <c r="R356" s="4">
        <f>IF(AND('Question 1 unworked '!$I356='Question 1 unworked '!$K356,'Question 1 unworked '!$J356="bat"),1,IF(AND('Question 1 unworked '!$J356="field",'Question 1 unworked '!$I356&lt;&gt;'Question 1 unworked '!$K356),1,0))</f>
        <v>0</v>
      </c>
      <c r="S356" s="4">
        <f>IF(AND('Question 1 unworked '!$K356="Mumbai Indians",'Question 1 unworked '!$R356=1),1,0)</f>
        <v>0</v>
      </c>
    </row>
    <row r="357" spans="1:19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  <c r="R357" s="4">
        <f>IF(AND('Question 1 unworked '!$I357='Question 1 unworked '!$K357,'Question 1 unworked '!$J357="bat"),1,IF(AND('Question 1 unworked '!$J357="field",'Question 1 unworked '!$I357&lt;&gt;'Question 1 unworked '!$K357),1,0))</f>
        <v>0</v>
      </c>
      <c r="S357" s="4">
        <f>IF(AND('Question 1 unworked '!$K357="Mumbai Indians",'Question 1 unworked '!$R357=1),1,0)</f>
        <v>0</v>
      </c>
    </row>
    <row r="358" spans="1:19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  <c r="R358" s="4">
        <f>IF(AND('Question 1 unworked '!$I358='Question 1 unworked '!$K358,'Question 1 unworked '!$J358="bat"),1,IF(AND('Question 1 unworked '!$J358="field",'Question 1 unworked '!$I358&lt;&gt;'Question 1 unworked '!$K358),1,0))</f>
        <v>0</v>
      </c>
      <c r="S358" s="4">
        <f>IF(AND('Question 1 unworked '!$K358="Mumbai Indians",'Question 1 unworked '!$R358=1),1,0)</f>
        <v>0</v>
      </c>
    </row>
    <row r="359" spans="1:19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  <c r="R359" s="4">
        <f>IF(AND('Question 1 unworked '!$I359='Question 1 unworked '!$K359,'Question 1 unworked '!$J359="bat"),1,IF(AND('Question 1 unworked '!$J359="field",'Question 1 unworked '!$I359&lt;&gt;'Question 1 unworked '!$K359),1,0))</f>
        <v>0</v>
      </c>
      <c r="S359" s="4">
        <f>IF(AND('Question 1 unworked '!$K359="Mumbai Indians",'Question 1 unworked '!$R359=1),1,0)</f>
        <v>0</v>
      </c>
    </row>
    <row r="360" spans="1:19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  <c r="R360" s="4">
        <f>IF(AND('Question 1 unworked '!$I360='Question 1 unworked '!$K360,'Question 1 unworked '!$J360="bat"),1,IF(AND('Question 1 unworked '!$J360="field",'Question 1 unworked '!$I360&lt;&gt;'Question 1 unworked '!$K360),1,0))</f>
        <v>1</v>
      </c>
      <c r="S360" s="4">
        <f>IF(AND('Question 1 unworked '!$K360="Mumbai Indians",'Question 1 unworked '!$R360=1),1,0)</f>
        <v>0</v>
      </c>
    </row>
    <row r="361" spans="1:19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  <c r="R361" s="4">
        <f>IF(AND('Question 1 unworked '!$I361='Question 1 unworked '!$K361,'Question 1 unworked '!$J361="bat"),1,IF(AND('Question 1 unworked '!$J361="field",'Question 1 unworked '!$I361&lt;&gt;'Question 1 unworked '!$K361),1,0))</f>
        <v>1</v>
      </c>
      <c r="S361" s="4">
        <f>IF(AND('Question 1 unworked '!$K361="Mumbai Indians",'Question 1 unworked '!$R361=1),1,0)</f>
        <v>0</v>
      </c>
    </row>
    <row r="362" spans="1:19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  <c r="R362" s="4">
        <f>IF(AND('Question 1 unworked '!$I362='Question 1 unworked '!$K362,'Question 1 unworked '!$J362="bat"),1,IF(AND('Question 1 unworked '!$J362="field",'Question 1 unworked '!$I362&lt;&gt;'Question 1 unworked '!$K362),1,0))</f>
        <v>0</v>
      </c>
      <c r="S362" s="4">
        <f>IF(AND('Question 1 unworked '!$K362="Mumbai Indians",'Question 1 unworked '!$R362=1),1,0)</f>
        <v>0</v>
      </c>
    </row>
    <row r="363" spans="1:19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  <c r="R363" s="4">
        <f>IF(AND('Question 1 unworked '!$I363='Question 1 unworked '!$K363,'Question 1 unworked '!$J363="bat"),1,IF(AND('Question 1 unworked '!$J363="field",'Question 1 unworked '!$I363&lt;&gt;'Question 1 unworked '!$K363),1,0))</f>
        <v>0</v>
      </c>
      <c r="S363" s="4">
        <f>IF(AND('Question 1 unworked '!$K363="Mumbai Indians",'Question 1 unworked '!$R363=1),1,0)</f>
        <v>0</v>
      </c>
    </row>
    <row r="364" spans="1:19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  <c r="R364" s="4">
        <f>IF(AND('Question 1 unworked '!$I364='Question 1 unworked '!$K364,'Question 1 unworked '!$J364="bat"),1,IF(AND('Question 1 unworked '!$J364="field",'Question 1 unworked '!$I364&lt;&gt;'Question 1 unworked '!$K364),1,0))</f>
        <v>0</v>
      </c>
      <c r="S364" s="4">
        <f>IF(AND('Question 1 unworked '!$K364="Mumbai Indians",'Question 1 unworked '!$R364=1),1,0)</f>
        <v>0</v>
      </c>
    </row>
    <row r="365" spans="1:19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  <c r="R365" s="4">
        <f>IF(AND('Question 1 unworked '!$I365='Question 1 unworked '!$K365,'Question 1 unworked '!$J365="bat"),1,IF(AND('Question 1 unworked '!$J365="field",'Question 1 unworked '!$I365&lt;&gt;'Question 1 unworked '!$K365),1,0))</f>
        <v>0</v>
      </c>
      <c r="S365" s="4">
        <f>IF(AND('Question 1 unworked '!$K365="Mumbai Indians",'Question 1 unworked '!$R365=1),1,0)</f>
        <v>0</v>
      </c>
    </row>
    <row r="366" spans="1:19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  <c r="R366" s="4">
        <f>IF(AND('Question 1 unworked '!$I366='Question 1 unworked '!$K366,'Question 1 unworked '!$J366="bat"),1,IF(AND('Question 1 unworked '!$J366="field",'Question 1 unworked '!$I366&lt;&gt;'Question 1 unworked '!$K366),1,0))</f>
        <v>1</v>
      </c>
      <c r="S366" s="4">
        <f>IF(AND('Question 1 unworked '!$K366="Mumbai Indians",'Question 1 unworked '!$R366=1),1,0)</f>
        <v>1</v>
      </c>
    </row>
    <row r="367" spans="1:19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  <c r="R367" s="4">
        <f>IF(AND('Question 1 unworked '!$I367='Question 1 unworked '!$K367,'Question 1 unworked '!$J367="bat"),1,IF(AND('Question 1 unworked '!$J367="field",'Question 1 unworked '!$I367&lt;&gt;'Question 1 unworked '!$K367),1,0))</f>
        <v>1</v>
      </c>
      <c r="S367" s="4">
        <f>IF(AND('Question 1 unworked '!$K367="Mumbai Indians",'Question 1 unworked '!$R367=1),1,0)</f>
        <v>0</v>
      </c>
    </row>
    <row r="368" spans="1:19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  <c r="R368" s="4">
        <f>IF(AND('Question 1 unworked '!$I368='Question 1 unworked '!$K368,'Question 1 unworked '!$J368="bat"),1,IF(AND('Question 1 unworked '!$J368="field",'Question 1 unworked '!$I368&lt;&gt;'Question 1 unworked '!$K368),1,0))</f>
        <v>1</v>
      </c>
      <c r="S368" s="4">
        <f>IF(AND('Question 1 unworked '!$K368="Mumbai Indians",'Question 1 unworked '!$R368=1),1,0)</f>
        <v>0</v>
      </c>
    </row>
    <row r="369" spans="1:19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  <c r="R369" s="4">
        <f>IF(AND('Question 1 unworked '!$I369='Question 1 unworked '!$K369,'Question 1 unworked '!$J369="bat"),1,IF(AND('Question 1 unworked '!$J369="field",'Question 1 unworked '!$I369&lt;&gt;'Question 1 unworked '!$K369),1,0))</f>
        <v>0</v>
      </c>
      <c r="S369" s="4">
        <f>IF(AND('Question 1 unworked '!$K369="Mumbai Indians",'Question 1 unworked '!$R369=1),1,0)</f>
        <v>0</v>
      </c>
    </row>
    <row r="370" spans="1:19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  <c r="R370" s="4">
        <f>IF(AND('Question 1 unworked '!$I370='Question 1 unworked '!$K370,'Question 1 unworked '!$J370="bat"),1,IF(AND('Question 1 unworked '!$J370="field",'Question 1 unworked '!$I370&lt;&gt;'Question 1 unworked '!$K370),1,0))</f>
        <v>1</v>
      </c>
      <c r="S370" s="4">
        <f>IF(AND('Question 1 unworked '!$K370="Mumbai Indians",'Question 1 unworked '!$R370=1),1,0)</f>
        <v>1</v>
      </c>
    </row>
    <row r="371" spans="1:19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  <c r="R371" s="4">
        <f>IF(AND('Question 1 unworked '!$I371='Question 1 unworked '!$K371,'Question 1 unworked '!$J371="bat"),1,IF(AND('Question 1 unworked '!$J371="field",'Question 1 unworked '!$I371&lt;&gt;'Question 1 unworked '!$K371),1,0))</f>
        <v>1</v>
      </c>
      <c r="S371" s="4">
        <f>IF(AND('Question 1 unworked '!$K371="Mumbai Indians",'Question 1 unworked '!$R371=1),1,0)</f>
        <v>0</v>
      </c>
    </row>
    <row r="372" spans="1:19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  <c r="R372" s="4">
        <f>IF(AND('Question 1 unworked '!$I372='Question 1 unworked '!$K372,'Question 1 unworked '!$J372="bat"),1,IF(AND('Question 1 unworked '!$J372="field",'Question 1 unworked '!$I372&lt;&gt;'Question 1 unworked '!$K372),1,0))</f>
        <v>0</v>
      </c>
      <c r="S372" s="4">
        <f>IF(AND('Question 1 unworked '!$K372="Mumbai Indians",'Question 1 unworked '!$R372=1),1,0)</f>
        <v>0</v>
      </c>
    </row>
    <row r="373" spans="1:19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  <c r="R373" s="4">
        <f>IF(AND('Question 1 unworked '!$I373='Question 1 unworked '!$K373,'Question 1 unworked '!$J373="bat"),1,IF(AND('Question 1 unworked '!$J373="field",'Question 1 unworked '!$I373&lt;&gt;'Question 1 unworked '!$K373),1,0))</f>
        <v>0</v>
      </c>
      <c r="S373" s="4">
        <f>IF(AND('Question 1 unworked '!$K373="Mumbai Indians",'Question 1 unworked '!$R373=1),1,0)</f>
        <v>0</v>
      </c>
    </row>
    <row r="374" spans="1:19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  <c r="R374" s="4">
        <f>IF(AND('Question 1 unworked '!$I374='Question 1 unworked '!$K374,'Question 1 unworked '!$J374="bat"),1,IF(AND('Question 1 unworked '!$J374="field",'Question 1 unworked '!$I374&lt;&gt;'Question 1 unworked '!$K374),1,0))</f>
        <v>1</v>
      </c>
      <c r="S374" s="4">
        <f>IF(AND('Question 1 unworked '!$K374="Mumbai Indians",'Question 1 unworked '!$R374=1),1,0)</f>
        <v>0</v>
      </c>
    </row>
    <row r="375" spans="1:19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  <c r="R375" s="4">
        <f>IF(AND('Question 1 unworked '!$I375='Question 1 unworked '!$K375,'Question 1 unworked '!$J375="bat"),1,IF(AND('Question 1 unworked '!$J375="field",'Question 1 unworked '!$I375&lt;&gt;'Question 1 unworked '!$K375),1,0))</f>
        <v>1</v>
      </c>
      <c r="S375" s="4">
        <f>IF(AND('Question 1 unworked '!$K375="Mumbai Indians",'Question 1 unworked '!$R375=1),1,0)</f>
        <v>0</v>
      </c>
    </row>
    <row r="376" spans="1:19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  <c r="R376" s="4">
        <f>IF(AND('Question 1 unworked '!$I376='Question 1 unworked '!$K376,'Question 1 unworked '!$J376="bat"),1,IF(AND('Question 1 unworked '!$J376="field",'Question 1 unworked '!$I376&lt;&gt;'Question 1 unworked '!$K376),1,0))</f>
        <v>0</v>
      </c>
      <c r="S376" s="4">
        <f>IF(AND('Question 1 unworked '!$K376="Mumbai Indians",'Question 1 unworked '!$R376=1),1,0)</f>
        <v>0</v>
      </c>
    </row>
    <row r="377" spans="1:19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  <c r="R377" s="4">
        <f>IF(AND('Question 1 unworked '!$I377='Question 1 unworked '!$K377,'Question 1 unworked '!$J377="bat"),1,IF(AND('Question 1 unworked '!$J377="field",'Question 1 unworked '!$I377&lt;&gt;'Question 1 unworked '!$K377),1,0))</f>
        <v>0</v>
      </c>
      <c r="S377" s="4">
        <f>IF(AND('Question 1 unworked '!$K377="Mumbai Indians",'Question 1 unworked '!$R377=1),1,0)</f>
        <v>0</v>
      </c>
    </row>
    <row r="378" spans="1:19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  <c r="R378" s="4">
        <f>IF(AND('Question 1 unworked '!$I378='Question 1 unworked '!$K378,'Question 1 unworked '!$J378="bat"),1,IF(AND('Question 1 unworked '!$J378="field",'Question 1 unworked '!$I378&lt;&gt;'Question 1 unworked '!$K378),1,0))</f>
        <v>0</v>
      </c>
      <c r="S378" s="4">
        <f>IF(AND('Question 1 unworked '!$K378="Mumbai Indians",'Question 1 unworked '!$R378=1),1,0)</f>
        <v>0</v>
      </c>
    </row>
    <row r="379" spans="1:19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  <c r="R379" s="4">
        <f>IF(AND('Question 1 unworked '!$I379='Question 1 unworked '!$K379,'Question 1 unworked '!$J379="bat"),1,IF(AND('Question 1 unworked '!$J379="field",'Question 1 unworked '!$I379&lt;&gt;'Question 1 unworked '!$K379),1,0))</f>
        <v>1</v>
      </c>
      <c r="S379" s="4">
        <f>IF(AND('Question 1 unworked '!$K379="Mumbai Indians",'Question 1 unworked '!$R379=1),1,0)</f>
        <v>1</v>
      </c>
    </row>
    <row r="380" spans="1:19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  <c r="R380" s="4">
        <f>IF(AND('Question 1 unworked '!$I380='Question 1 unworked '!$K380,'Question 1 unworked '!$J380="bat"),1,IF(AND('Question 1 unworked '!$J380="field",'Question 1 unworked '!$I380&lt;&gt;'Question 1 unworked '!$K380),1,0))</f>
        <v>0</v>
      </c>
      <c r="S380" s="4">
        <f>IF(AND('Question 1 unworked '!$K380="Mumbai Indians",'Question 1 unworked '!$R380=1),1,0)</f>
        <v>0</v>
      </c>
    </row>
    <row r="381" spans="1:19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  <c r="R381" s="4">
        <f>IF(AND('Question 1 unworked '!$I381='Question 1 unworked '!$K381,'Question 1 unworked '!$J381="bat"),1,IF(AND('Question 1 unworked '!$J381="field",'Question 1 unworked '!$I381&lt;&gt;'Question 1 unworked '!$K381),1,0))</f>
        <v>0</v>
      </c>
      <c r="S381" s="4">
        <f>IF(AND('Question 1 unworked '!$K381="Mumbai Indians",'Question 1 unworked '!$R381=1),1,0)</f>
        <v>0</v>
      </c>
    </row>
    <row r="382" spans="1:19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  <c r="R382" s="4">
        <f>IF(AND('Question 1 unworked '!$I382='Question 1 unworked '!$K382,'Question 1 unworked '!$J382="bat"),1,IF(AND('Question 1 unworked '!$J382="field",'Question 1 unworked '!$I382&lt;&gt;'Question 1 unworked '!$K382),1,0))</f>
        <v>0</v>
      </c>
      <c r="S382" s="4">
        <f>IF(AND('Question 1 unworked '!$K382="Mumbai Indians",'Question 1 unworked '!$R382=1),1,0)</f>
        <v>0</v>
      </c>
    </row>
    <row r="383" spans="1:19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  <c r="R383" s="4">
        <f>IF(AND('Question 1 unworked '!$I383='Question 1 unworked '!$K383,'Question 1 unworked '!$J383="bat"),1,IF(AND('Question 1 unworked '!$J383="field",'Question 1 unworked '!$I383&lt;&gt;'Question 1 unworked '!$K383),1,0))</f>
        <v>1</v>
      </c>
      <c r="S383" s="4">
        <f>IF(AND('Question 1 unworked '!$K383="Mumbai Indians",'Question 1 unworked '!$R383=1),1,0)</f>
        <v>1</v>
      </c>
    </row>
    <row r="384" spans="1:19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  <c r="R384" s="4">
        <f>IF(AND('Question 1 unworked '!$I384='Question 1 unworked '!$K384,'Question 1 unworked '!$J384="bat"),1,IF(AND('Question 1 unworked '!$J384="field",'Question 1 unworked '!$I384&lt;&gt;'Question 1 unworked '!$K384),1,0))</f>
        <v>1</v>
      </c>
      <c r="S384" s="4">
        <f>IF(AND('Question 1 unworked '!$K384="Mumbai Indians",'Question 1 unworked '!$R384=1),1,0)</f>
        <v>0</v>
      </c>
    </row>
    <row r="385" spans="1:19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  <c r="R385" s="4">
        <f>IF(AND('Question 1 unworked '!$I385='Question 1 unworked '!$K385,'Question 1 unworked '!$J385="bat"),1,IF(AND('Question 1 unworked '!$J385="field",'Question 1 unworked '!$I385&lt;&gt;'Question 1 unworked '!$K385),1,0))</f>
        <v>0</v>
      </c>
      <c r="S385" s="4">
        <f>IF(AND('Question 1 unworked '!$K385="Mumbai Indians",'Question 1 unworked '!$R385=1),1,0)</f>
        <v>0</v>
      </c>
    </row>
    <row r="386" spans="1:19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  <c r="R386" s="4">
        <f>IF(AND('Question 1 unworked '!$I386='Question 1 unworked '!$K386,'Question 1 unworked '!$J386="bat"),1,IF(AND('Question 1 unworked '!$J386="field",'Question 1 unworked '!$I386&lt;&gt;'Question 1 unworked '!$K386),1,0))</f>
        <v>1</v>
      </c>
      <c r="S386" s="4">
        <f>IF(AND('Question 1 unworked '!$K386="Mumbai Indians",'Question 1 unworked '!$R386=1),1,0)</f>
        <v>0</v>
      </c>
    </row>
    <row r="387" spans="1:19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  <c r="R387" s="4">
        <f>IF(AND('Question 1 unworked '!$I387='Question 1 unworked '!$K387,'Question 1 unworked '!$J387="bat"),1,IF(AND('Question 1 unworked '!$J387="field",'Question 1 unworked '!$I387&lt;&gt;'Question 1 unworked '!$K387),1,0))</f>
        <v>1</v>
      </c>
      <c r="S387" s="4">
        <f>IF(AND('Question 1 unworked '!$K387="Mumbai Indians",'Question 1 unworked '!$R387=1),1,0)</f>
        <v>0</v>
      </c>
    </row>
    <row r="388" spans="1:19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  <c r="R388" s="4">
        <f>IF(AND('Question 1 unworked '!$I388='Question 1 unworked '!$K388,'Question 1 unworked '!$J388="bat"),1,IF(AND('Question 1 unworked '!$J388="field",'Question 1 unworked '!$I388&lt;&gt;'Question 1 unworked '!$K388),1,0))</f>
        <v>0</v>
      </c>
      <c r="S388" s="4">
        <f>IF(AND('Question 1 unworked '!$K388="Mumbai Indians",'Question 1 unworked '!$R388=1),1,0)</f>
        <v>0</v>
      </c>
    </row>
    <row r="389" spans="1:19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  <c r="R389" s="4">
        <f>IF(AND('Question 1 unworked '!$I389='Question 1 unworked '!$K389,'Question 1 unworked '!$J389="bat"),1,IF(AND('Question 1 unworked '!$J389="field",'Question 1 unworked '!$I389&lt;&gt;'Question 1 unworked '!$K389),1,0))</f>
        <v>1</v>
      </c>
      <c r="S389" s="4">
        <f>IF(AND('Question 1 unworked '!$K389="Mumbai Indians",'Question 1 unworked '!$R389=1),1,0)</f>
        <v>0</v>
      </c>
    </row>
    <row r="390" spans="1:19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  <c r="R390" s="4">
        <f>IF(AND('Question 1 unworked '!$I390='Question 1 unworked '!$K390,'Question 1 unworked '!$J390="bat"),1,IF(AND('Question 1 unworked '!$J390="field",'Question 1 unworked '!$I390&lt;&gt;'Question 1 unworked '!$K390),1,0))</f>
        <v>0</v>
      </c>
      <c r="S390" s="4">
        <f>IF(AND('Question 1 unworked '!$K390="Mumbai Indians",'Question 1 unworked '!$R390=1),1,0)</f>
        <v>0</v>
      </c>
    </row>
    <row r="391" spans="1:19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  <c r="R391" s="4">
        <f>IF(AND('Question 1 unworked '!$I391='Question 1 unworked '!$K391,'Question 1 unworked '!$J391="bat"),1,IF(AND('Question 1 unworked '!$J391="field",'Question 1 unworked '!$I391&lt;&gt;'Question 1 unworked '!$K391),1,0))</f>
        <v>0</v>
      </c>
      <c r="S391" s="4">
        <f>IF(AND('Question 1 unworked '!$K391="Mumbai Indians",'Question 1 unworked '!$R391=1),1,0)</f>
        <v>0</v>
      </c>
    </row>
    <row r="392" spans="1:19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  <c r="R392" s="4">
        <f>IF(AND('Question 1 unworked '!$I392='Question 1 unworked '!$K392,'Question 1 unworked '!$J392="bat"),1,IF(AND('Question 1 unworked '!$J392="field",'Question 1 unworked '!$I392&lt;&gt;'Question 1 unworked '!$K392),1,0))</f>
        <v>0</v>
      </c>
      <c r="S392" s="4">
        <f>IF(AND('Question 1 unworked '!$K392="Mumbai Indians",'Question 1 unworked '!$R392=1),1,0)</f>
        <v>0</v>
      </c>
    </row>
    <row r="393" spans="1:19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  <c r="R393" s="4">
        <f>IF(AND('Question 1 unworked '!$I393='Question 1 unworked '!$K393,'Question 1 unworked '!$J393="bat"),1,IF(AND('Question 1 unworked '!$J393="field",'Question 1 unworked '!$I393&lt;&gt;'Question 1 unworked '!$K393),1,0))</f>
        <v>0</v>
      </c>
      <c r="S393" s="4">
        <f>IF(AND('Question 1 unworked '!$K393="Mumbai Indians",'Question 1 unworked '!$R393=1),1,0)</f>
        <v>0</v>
      </c>
    </row>
    <row r="394" spans="1:19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  <c r="R394" s="4">
        <f>IF(AND('Question 1 unworked '!$I394='Question 1 unworked '!$K394,'Question 1 unworked '!$J394="bat"),1,IF(AND('Question 1 unworked '!$J394="field",'Question 1 unworked '!$I394&lt;&gt;'Question 1 unworked '!$K394),1,0))</f>
        <v>1</v>
      </c>
      <c r="S394" s="4">
        <f>IF(AND('Question 1 unworked '!$K394="Mumbai Indians",'Question 1 unworked '!$R394=1),1,0)</f>
        <v>0</v>
      </c>
    </row>
    <row r="395" spans="1:19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  <c r="R395" s="4">
        <f>IF(AND('Question 1 unworked '!$I395='Question 1 unworked '!$K395,'Question 1 unworked '!$J395="bat"),1,IF(AND('Question 1 unworked '!$J395="field",'Question 1 unworked '!$I395&lt;&gt;'Question 1 unworked '!$K395),1,0))</f>
        <v>1</v>
      </c>
      <c r="S395" s="4">
        <f>IF(AND('Question 1 unworked '!$K395="Mumbai Indians",'Question 1 unworked '!$R395=1),1,0)</f>
        <v>0</v>
      </c>
    </row>
    <row r="396" spans="1:19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  <c r="R396" s="4">
        <f>IF(AND('Question 1 unworked '!$I396='Question 1 unworked '!$K396,'Question 1 unworked '!$J396="bat"),1,IF(AND('Question 1 unworked '!$J396="field",'Question 1 unworked '!$I396&lt;&gt;'Question 1 unworked '!$K396),1,0))</f>
        <v>1</v>
      </c>
      <c r="S396" s="4">
        <f>IF(AND('Question 1 unworked '!$K396="Mumbai Indians",'Question 1 unworked '!$R396=1),1,0)</f>
        <v>1</v>
      </c>
    </row>
    <row r="397" spans="1:19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  <c r="R397" s="4">
        <f>IF(AND('Question 1 unworked '!$I397='Question 1 unworked '!$K397,'Question 1 unworked '!$J397="bat"),1,IF(AND('Question 1 unworked '!$J397="field",'Question 1 unworked '!$I397&lt;&gt;'Question 1 unworked '!$K397),1,0))</f>
        <v>0</v>
      </c>
      <c r="S397" s="4">
        <f>IF(AND('Question 1 unworked '!$K397="Mumbai Indians",'Question 1 unworked '!$R397=1),1,0)</f>
        <v>0</v>
      </c>
    </row>
    <row r="398" spans="1:19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  <c r="R398" s="4">
        <f>IF(AND('Question 1 unworked '!$I398='Question 1 unworked '!$K398,'Question 1 unworked '!$J398="bat"),1,IF(AND('Question 1 unworked '!$J398="field",'Question 1 unworked '!$I398&lt;&gt;'Question 1 unworked '!$K398),1,0))</f>
        <v>1</v>
      </c>
      <c r="S398" s="4">
        <f>IF(AND('Question 1 unworked '!$K398="Mumbai Indians",'Question 1 unworked '!$R398=1),1,0)</f>
        <v>0</v>
      </c>
    </row>
    <row r="399" spans="1:19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  <c r="R399" s="4">
        <f>IF(AND('Question 1 unworked '!$I399='Question 1 unworked '!$K399,'Question 1 unworked '!$J399="bat"),1,IF(AND('Question 1 unworked '!$J399="field",'Question 1 unworked '!$I399&lt;&gt;'Question 1 unworked '!$K399),1,0))</f>
        <v>1</v>
      </c>
      <c r="S399" s="4">
        <f>IF(AND('Question 1 unworked '!$K399="Mumbai Indians",'Question 1 unworked '!$R399=1),1,0)</f>
        <v>0</v>
      </c>
    </row>
    <row r="400" spans="1:19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  <c r="R400" s="4">
        <f>IF(AND('Question 1 unworked '!$I400='Question 1 unworked '!$K400,'Question 1 unworked '!$J400="bat"),1,IF(AND('Question 1 unworked '!$J400="field",'Question 1 unworked '!$I400&lt;&gt;'Question 1 unworked '!$K400),1,0))</f>
        <v>1</v>
      </c>
      <c r="S400" s="4">
        <f>IF(AND('Question 1 unworked '!$K400="Mumbai Indians",'Question 1 unworked '!$R400=1),1,0)</f>
        <v>0</v>
      </c>
    </row>
    <row r="401" spans="1:19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  <c r="R401" s="4">
        <f>IF(AND('Question 1 unworked '!$I401='Question 1 unworked '!$K401,'Question 1 unworked '!$J401="bat"),1,IF(AND('Question 1 unworked '!$J401="field",'Question 1 unworked '!$I401&lt;&gt;'Question 1 unworked '!$K401),1,0))</f>
        <v>1</v>
      </c>
      <c r="S401" s="4">
        <f>IF(AND('Question 1 unworked '!$K401="Mumbai Indians",'Question 1 unworked '!$R401=1),1,0)</f>
        <v>0</v>
      </c>
    </row>
    <row r="402" spans="1:19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  <c r="R402" s="4">
        <f>IF(AND('Question 1 unworked '!$I402='Question 1 unworked '!$K402,'Question 1 unworked '!$J402="bat"),1,IF(AND('Question 1 unworked '!$J402="field",'Question 1 unworked '!$I402&lt;&gt;'Question 1 unworked '!$K402),1,0))</f>
        <v>0</v>
      </c>
      <c r="S402" s="4">
        <f>IF(AND('Question 1 unworked '!$K402="Mumbai Indians",'Question 1 unworked '!$R402=1),1,0)</f>
        <v>0</v>
      </c>
    </row>
    <row r="403" spans="1:19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  <c r="R403" s="4">
        <f>IF(AND('Question 1 unworked '!$I403='Question 1 unworked '!$K403,'Question 1 unworked '!$J403="bat"),1,IF(AND('Question 1 unworked '!$J403="field",'Question 1 unworked '!$I403&lt;&gt;'Question 1 unworked '!$K403),1,0))</f>
        <v>1</v>
      </c>
      <c r="S403" s="4">
        <f>IF(AND('Question 1 unworked '!$K403="Mumbai Indians",'Question 1 unworked '!$R403=1),1,0)</f>
        <v>0</v>
      </c>
    </row>
    <row r="404" spans="1:19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  <c r="R404" s="4">
        <f>IF(AND('Question 1 unworked '!$I404='Question 1 unworked '!$K404,'Question 1 unworked '!$J404="bat"),1,IF(AND('Question 1 unworked '!$J404="field",'Question 1 unworked '!$I404&lt;&gt;'Question 1 unworked '!$K404),1,0))</f>
        <v>0</v>
      </c>
      <c r="S404" s="4">
        <f>IF(AND('Question 1 unworked '!$K404="Mumbai Indians",'Question 1 unworked '!$R404=1),1,0)</f>
        <v>0</v>
      </c>
    </row>
    <row r="405" spans="1:19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  <c r="R405" s="4">
        <f>IF(AND('Question 1 unworked '!$I405='Question 1 unworked '!$K405,'Question 1 unworked '!$J405="bat"),1,IF(AND('Question 1 unworked '!$J405="field",'Question 1 unworked '!$I405&lt;&gt;'Question 1 unworked '!$K405),1,0))</f>
        <v>0</v>
      </c>
      <c r="S405" s="4">
        <f>IF(AND('Question 1 unworked '!$K405="Mumbai Indians",'Question 1 unworked '!$R405=1),1,0)</f>
        <v>0</v>
      </c>
    </row>
    <row r="406" spans="1:19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  <c r="R406" s="4">
        <f>IF(AND('Question 1 unworked '!$I406='Question 1 unworked '!$K406,'Question 1 unworked '!$J406="bat"),1,IF(AND('Question 1 unworked '!$J406="field",'Question 1 unworked '!$I406&lt;&gt;'Question 1 unworked '!$K406),1,0))</f>
        <v>1</v>
      </c>
      <c r="S406" s="4">
        <f>IF(AND('Question 1 unworked '!$K406="Mumbai Indians",'Question 1 unworked '!$R406=1),1,0)</f>
        <v>1</v>
      </c>
    </row>
    <row r="407" spans="1:19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  <c r="R407" s="4">
        <f>IF(AND('Question 1 unworked '!$I407='Question 1 unworked '!$K407,'Question 1 unworked '!$J407="bat"),1,IF(AND('Question 1 unworked '!$J407="field",'Question 1 unworked '!$I407&lt;&gt;'Question 1 unworked '!$K407),1,0))</f>
        <v>1</v>
      </c>
      <c r="S407" s="4">
        <f>IF(AND('Question 1 unworked '!$K407="Mumbai Indians",'Question 1 unworked '!$R407=1),1,0)</f>
        <v>0</v>
      </c>
    </row>
    <row r="408" spans="1:19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  <c r="R408" s="4">
        <f>IF(AND('Question 1 unworked '!$I408='Question 1 unworked '!$K408,'Question 1 unworked '!$J408="bat"),1,IF(AND('Question 1 unworked '!$J408="field",'Question 1 unworked '!$I408&lt;&gt;'Question 1 unworked '!$K408),1,0))</f>
        <v>0</v>
      </c>
      <c r="S408" s="4">
        <f>IF(AND('Question 1 unworked '!$K408="Mumbai Indians",'Question 1 unworked '!$R408=1),1,0)</f>
        <v>0</v>
      </c>
    </row>
    <row r="409" spans="1:19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  <c r="R409" s="4">
        <f>IF(AND('Question 1 unworked '!$I409='Question 1 unworked '!$K409,'Question 1 unworked '!$J409="bat"),1,IF(AND('Question 1 unworked '!$J409="field",'Question 1 unworked '!$I409&lt;&gt;'Question 1 unworked '!$K409),1,0))</f>
        <v>0</v>
      </c>
      <c r="S409" s="4">
        <f>IF(AND('Question 1 unworked '!$K409="Mumbai Indians",'Question 1 unworked '!$R409=1),1,0)</f>
        <v>0</v>
      </c>
    </row>
    <row r="410" spans="1:19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  <c r="R410" s="4">
        <f>IF(AND('Question 1 unworked '!$I410='Question 1 unworked '!$K410,'Question 1 unworked '!$J410="bat"),1,IF(AND('Question 1 unworked '!$J410="field",'Question 1 unworked '!$I410&lt;&gt;'Question 1 unworked '!$K410),1,0))</f>
        <v>0</v>
      </c>
      <c r="S410" s="4">
        <f>IF(AND('Question 1 unworked '!$K410="Mumbai Indians",'Question 1 unworked '!$R410=1),1,0)</f>
        <v>0</v>
      </c>
    </row>
    <row r="411" spans="1:19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  <c r="R411" s="4">
        <f>IF(AND('Question 1 unworked '!$I411='Question 1 unworked '!$K411,'Question 1 unworked '!$J411="bat"),1,IF(AND('Question 1 unworked '!$J411="field",'Question 1 unworked '!$I411&lt;&gt;'Question 1 unworked '!$K411),1,0))</f>
        <v>0</v>
      </c>
      <c r="S411" s="4">
        <f>IF(AND('Question 1 unworked '!$K411="Mumbai Indians",'Question 1 unworked '!$R411=1),1,0)</f>
        <v>0</v>
      </c>
    </row>
    <row r="412" spans="1:19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  <c r="R412" s="4">
        <f>IF(AND('Question 1 unworked '!$I412='Question 1 unworked '!$K412,'Question 1 unworked '!$J412="bat"),1,IF(AND('Question 1 unworked '!$J412="field",'Question 1 unworked '!$I412&lt;&gt;'Question 1 unworked '!$K412),1,0))</f>
        <v>0</v>
      </c>
      <c r="S412" s="4">
        <f>IF(AND('Question 1 unworked '!$K412="Mumbai Indians",'Question 1 unworked '!$R412=1),1,0)</f>
        <v>0</v>
      </c>
    </row>
    <row r="413" spans="1:19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  <c r="R413" s="4">
        <f>IF(AND('Question 1 unworked '!$I413='Question 1 unworked '!$K413,'Question 1 unworked '!$J413="bat"),1,IF(AND('Question 1 unworked '!$J413="field",'Question 1 unworked '!$I413&lt;&gt;'Question 1 unworked '!$K413),1,0))</f>
        <v>0</v>
      </c>
      <c r="S413" s="4">
        <f>IF(AND('Question 1 unworked '!$K413="Mumbai Indians",'Question 1 unworked '!$R413=1),1,0)</f>
        <v>0</v>
      </c>
    </row>
    <row r="414" spans="1:19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  <c r="R414" s="4">
        <f>IF(AND('Question 1 unworked '!$I414='Question 1 unworked '!$K414,'Question 1 unworked '!$J414="bat"),1,IF(AND('Question 1 unworked '!$J414="field",'Question 1 unworked '!$I414&lt;&gt;'Question 1 unworked '!$K414),1,0))</f>
        <v>1</v>
      </c>
      <c r="S414" s="4">
        <f>IF(AND('Question 1 unworked '!$K414="Mumbai Indians",'Question 1 unworked '!$R414=1),1,0)</f>
        <v>0</v>
      </c>
    </row>
    <row r="415" spans="1:19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  <c r="R415" s="4">
        <f>IF(AND('Question 1 unworked '!$I415='Question 1 unworked '!$K415,'Question 1 unworked '!$J415="bat"),1,IF(AND('Question 1 unworked '!$J415="field",'Question 1 unworked '!$I415&lt;&gt;'Question 1 unworked '!$K415),1,0))</f>
        <v>1</v>
      </c>
      <c r="S415" s="4">
        <f>IF(AND('Question 1 unworked '!$K415="Mumbai Indians",'Question 1 unworked '!$R415=1),1,0)</f>
        <v>0</v>
      </c>
    </row>
    <row r="416" spans="1:19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  <c r="R416" s="4">
        <f>IF(AND('Question 1 unworked '!$I416='Question 1 unworked '!$K416,'Question 1 unworked '!$J416="bat"),1,IF(AND('Question 1 unworked '!$J416="field",'Question 1 unworked '!$I416&lt;&gt;'Question 1 unworked '!$K416),1,0))</f>
        <v>1</v>
      </c>
      <c r="S416" s="4">
        <f>IF(AND('Question 1 unworked '!$K416="Mumbai Indians",'Question 1 unworked '!$R416=1),1,0)</f>
        <v>0</v>
      </c>
    </row>
    <row r="417" spans="1:19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  <c r="R417" s="4">
        <f>IF(AND('Question 1 unworked '!$I417='Question 1 unworked '!$K417,'Question 1 unworked '!$J417="bat"),1,IF(AND('Question 1 unworked '!$J417="field",'Question 1 unworked '!$I417&lt;&gt;'Question 1 unworked '!$K417),1,0))</f>
        <v>1</v>
      </c>
      <c r="S417" s="4">
        <f>IF(AND('Question 1 unworked '!$K417="Mumbai Indians",'Question 1 unworked '!$R417=1),1,0)</f>
        <v>0</v>
      </c>
    </row>
    <row r="418" spans="1:19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  <c r="R418" s="4">
        <f>IF(AND('Question 1 unworked '!$I418='Question 1 unworked '!$K418,'Question 1 unworked '!$J418="bat"),1,IF(AND('Question 1 unworked '!$J418="field",'Question 1 unworked '!$I418&lt;&gt;'Question 1 unworked '!$K418),1,0))</f>
        <v>1</v>
      </c>
      <c r="S418" s="4">
        <f>IF(AND('Question 1 unworked '!$K418="Mumbai Indians",'Question 1 unworked '!$R418=1),1,0)</f>
        <v>0</v>
      </c>
    </row>
    <row r="419" spans="1:19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  <c r="R419" s="4">
        <f>IF(AND('Question 1 unworked '!$I419='Question 1 unworked '!$K419,'Question 1 unworked '!$J419="bat"),1,IF(AND('Question 1 unworked '!$J419="field",'Question 1 unworked '!$I419&lt;&gt;'Question 1 unworked '!$K419),1,0))</f>
        <v>0</v>
      </c>
      <c r="S419" s="4">
        <f>IF(AND('Question 1 unworked '!$K419="Mumbai Indians",'Question 1 unworked '!$R419=1),1,0)</f>
        <v>0</v>
      </c>
    </row>
    <row r="420" spans="1:19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  <c r="R420" s="4">
        <f>IF(AND('Question 1 unworked '!$I420='Question 1 unworked '!$K420,'Question 1 unworked '!$J420="bat"),1,IF(AND('Question 1 unworked '!$J420="field",'Question 1 unworked '!$I420&lt;&gt;'Question 1 unworked '!$K420),1,0))</f>
        <v>0</v>
      </c>
      <c r="S420" s="4">
        <f>IF(AND('Question 1 unworked '!$K420="Mumbai Indians",'Question 1 unworked '!$R420=1),1,0)</f>
        <v>0</v>
      </c>
    </row>
    <row r="421" spans="1:19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  <c r="R421" s="4">
        <f>IF(AND('Question 1 unworked '!$I421='Question 1 unworked '!$K421,'Question 1 unworked '!$J421="bat"),1,IF(AND('Question 1 unworked '!$J421="field",'Question 1 unworked '!$I421&lt;&gt;'Question 1 unworked '!$K421),1,0))</f>
        <v>1</v>
      </c>
      <c r="S421" s="4">
        <f>IF(AND('Question 1 unworked '!$K421="Mumbai Indians",'Question 1 unworked '!$R421=1),1,0)</f>
        <v>0</v>
      </c>
    </row>
    <row r="422" spans="1:19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  <c r="R422" s="4">
        <f>IF(AND('Question 1 unworked '!$I422='Question 1 unworked '!$K422,'Question 1 unworked '!$J422="bat"),1,IF(AND('Question 1 unworked '!$J422="field",'Question 1 unworked '!$I422&lt;&gt;'Question 1 unworked '!$K422),1,0))</f>
        <v>0</v>
      </c>
      <c r="S422" s="4">
        <f>IF(AND('Question 1 unworked '!$K422="Mumbai Indians",'Question 1 unworked '!$R422=1),1,0)</f>
        <v>0</v>
      </c>
    </row>
    <row r="423" spans="1:19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  <c r="R423" s="4">
        <f>IF(AND('Question 1 unworked '!$I423='Question 1 unworked '!$K423,'Question 1 unworked '!$J423="bat"),1,IF(AND('Question 1 unworked '!$J423="field",'Question 1 unworked '!$I423&lt;&gt;'Question 1 unworked '!$K423),1,0))</f>
        <v>0</v>
      </c>
      <c r="S423" s="4">
        <f>IF(AND('Question 1 unworked '!$K423="Mumbai Indians",'Question 1 unworked '!$R423=1),1,0)</f>
        <v>0</v>
      </c>
    </row>
    <row r="424" spans="1:19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  <c r="R424" s="4">
        <f>IF(AND('Question 1 unworked '!$I424='Question 1 unworked '!$K424,'Question 1 unworked '!$J424="bat"),1,IF(AND('Question 1 unworked '!$J424="field",'Question 1 unworked '!$I424&lt;&gt;'Question 1 unworked '!$K424),1,0))</f>
        <v>0</v>
      </c>
      <c r="S424" s="4">
        <f>IF(AND('Question 1 unworked '!$K424="Mumbai Indians",'Question 1 unworked '!$R424=1),1,0)</f>
        <v>0</v>
      </c>
    </row>
    <row r="425" spans="1:19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  <c r="R425" s="4">
        <f>IF(AND('Question 1 unworked '!$I425='Question 1 unworked '!$K425,'Question 1 unworked '!$J425="bat"),1,IF(AND('Question 1 unworked '!$J425="field",'Question 1 unworked '!$I425&lt;&gt;'Question 1 unworked '!$K425),1,0))</f>
        <v>1</v>
      </c>
      <c r="S425" s="4">
        <f>IF(AND('Question 1 unworked '!$K425="Mumbai Indians",'Question 1 unworked '!$R425=1),1,0)</f>
        <v>0</v>
      </c>
    </row>
    <row r="426" spans="1:19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  <c r="R426" s="4">
        <f>IF(AND('Question 1 unworked '!$I426='Question 1 unworked '!$K426,'Question 1 unworked '!$J426="bat"),1,IF(AND('Question 1 unworked '!$J426="field",'Question 1 unworked '!$I426&lt;&gt;'Question 1 unworked '!$K426),1,0))</f>
        <v>1</v>
      </c>
      <c r="S426" s="4">
        <f>IF(AND('Question 1 unworked '!$K426="Mumbai Indians",'Question 1 unworked '!$R426=1),1,0)</f>
        <v>0</v>
      </c>
    </row>
    <row r="427" spans="1:19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  <c r="R427" s="4">
        <f>IF(AND('Question 1 unworked '!$I427='Question 1 unworked '!$K427,'Question 1 unworked '!$J427="bat"),1,IF(AND('Question 1 unworked '!$J427="field",'Question 1 unworked '!$I427&lt;&gt;'Question 1 unworked '!$K427),1,0))</f>
        <v>1</v>
      </c>
      <c r="S427" s="4">
        <f>IF(AND('Question 1 unworked '!$K427="Mumbai Indians",'Question 1 unworked '!$R427=1),1,0)</f>
        <v>0</v>
      </c>
    </row>
    <row r="428" spans="1:19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  <c r="R428" s="4">
        <f>IF(AND('Question 1 unworked '!$I428='Question 1 unworked '!$K428,'Question 1 unworked '!$J428="bat"),1,IF(AND('Question 1 unworked '!$J428="field",'Question 1 unworked '!$I428&lt;&gt;'Question 1 unworked '!$K428),1,0))</f>
        <v>0</v>
      </c>
      <c r="S428" s="4">
        <f>IF(AND('Question 1 unworked '!$K428="Mumbai Indians",'Question 1 unworked '!$R428=1),1,0)</f>
        <v>0</v>
      </c>
    </row>
    <row r="429" spans="1:19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  <c r="R429" s="4">
        <f>IF(AND('Question 1 unworked '!$I429='Question 1 unworked '!$K429,'Question 1 unworked '!$J429="bat"),1,IF(AND('Question 1 unworked '!$J429="field",'Question 1 unworked '!$I429&lt;&gt;'Question 1 unworked '!$K429),1,0))</f>
        <v>0</v>
      </c>
      <c r="S429" s="4">
        <f>IF(AND('Question 1 unworked '!$K429="Mumbai Indians",'Question 1 unworked '!$R429=1),1,0)</f>
        <v>0</v>
      </c>
    </row>
    <row r="430" spans="1:19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  <c r="R430" s="4">
        <f>IF(AND('Question 1 unworked '!$I430='Question 1 unworked '!$K430,'Question 1 unworked '!$J430="bat"),1,IF(AND('Question 1 unworked '!$J430="field",'Question 1 unworked '!$I430&lt;&gt;'Question 1 unworked '!$K430),1,0))</f>
        <v>0</v>
      </c>
      <c r="S430" s="4">
        <f>IF(AND('Question 1 unworked '!$K430="Mumbai Indians",'Question 1 unworked '!$R430=1),1,0)</f>
        <v>0</v>
      </c>
    </row>
    <row r="431" spans="1:19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  <c r="R431" s="4">
        <f>IF(AND('Question 1 unworked '!$I431='Question 1 unworked '!$K431,'Question 1 unworked '!$J431="bat"),1,IF(AND('Question 1 unworked '!$J431="field",'Question 1 unworked '!$I431&lt;&gt;'Question 1 unworked '!$K431),1,0))</f>
        <v>1</v>
      </c>
      <c r="S431" s="4">
        <f>IF(AND('Question 1 unworked '!$K431="Mumbai Indians",'Question 1 unworked '!$R431=1),1,0)</f>
        <v>0</v>
      </c>
    </row>
    <row r="432" spans="1:19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  <c r="R432" s="4">
        <f>IF(AND('Question 1 unworked '!$I432='Question 1 unworked '!$K432,'Question 1 unworked '!$J432="bat"),1,IF(AND('Question 1 unworked '!$J432="field",'Question 1 unworked '!$I432&lt;&gt;'Question 1 unworked '!$K432),1,0))</f>
        <v>0</v>
      </c>
      <c r="S432" s="4">
        <f>IF(AND('Question 1 unworked '!$K432="Mumbai Indians",'Question 1 unworked '!$R432=1),1,0)</f>
        <v>0</v>
      </c>
    </row>
    <row r="433" spans="1:19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  <c r="R433" s="4">
        <f>IF(AND('Question 1 unworked '!$I433='Question 1 unworked '!$K433,'Question 1 unworked '!$J433="bat"),1,IF(AND('Question 1 unworked '!$J433="field",'Question 1 unworked '!$I433&lt;&gt;'Question 1 unworked '!$K433),1,0))</f>
        <v>1</v>
      </c>
      <c r="S433" s="4">
        <f>IF(AND('Question 1 unworked '!$K433="Mumbai Indians",'Question 1 unworked '!$R433=1),1,0)</f>
        <v>1</v>
      </c>
    </row>
    <row r="434" spans="1:19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  <c r="R434" s="4">
        <f>IF(AND('Question 1 unworked '!$I434='Question 1 unworked '!$K434,'Question 1 unworked '!$J434="bat"),1,IF(AND('Question 1 unworked '!$J434="field",'Question 1 unworked '!$I434&lt;&gt;'Question 1 unworked '!$K434),1,0))</f>
        <v>0</v>
      </c>
      <c r="S434" s="4">
        <f>IF(AND('Question 1 unworked '!$K434="Mumbai Indians",'Question 1 unworked '!$R434=1),1,0)</f>
        <v>0</v>
      </c>
    </row>
    <row r="435" spans="1:19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  <c r="R435" s="4">
        <f>IF(AND('Question 1 unworked '!$I435='Question 1 unworked '!$K435,'Question 1 unworked '!$J435="bat"),1,IF(AND('Question 1 unworked '!$J435="field",'Question 1 unworked '!$I435&lt;&gt;'Question 1 unworked '!$K435),1,0))</f>
        <v>1</v>
      </c>
      <c r="S435" s="4">
        <f>IF(AND('Question 1 unworked '!$K435="Mumbai Indians",'Question 1 unworked '!$R435=1),1,0)</f>
        <v>0</v>
      </c>
    </row>
    <row r="436" spans="1:19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  <c r="R436" s="4">
        <f>IF(AND('Question 1 unworked '!$I436='Question 1 unworked '!$K436,'Question 1 unworked '!$J436="bat"),1,IF(AND('Question 1 unworked '!$J436="field",'Question 1 unworked '!$I436&lt;&gt;'Question 1 unworked '!$K436),1,0))</f>
        <v>1</v>
      </c>
      <c r="S436" s="4">
        <f>IF(AND('Question 1 unworked '!$K436="Mumbai Indians",'Question 1 unworked '!$R436=1),1,0)</f>
        <v>0</v>
      </c>
    </row>
    <row r="437" spans="1:19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  <c r="R437" s="4">
        <f>IF(AND('Question 1 unworked '!$I437='Question 1 unworked '!$K437,'Question 1 unworked '!$J437="bat"),1,IF(AND('Question 1 unworked '!$J437="field",'Question 1 unworked '!$I437&lt;&gt;'Question 1 unworked '!$K437),1,0))</f>
        <v>1</v>
      </c>
      <c r="S437" s="4">
        <f>IF(AND('Question 1 unworked '!$K437="Mumbai Indians",'Question 1 unworked '!$R437=1),1,0)</f>
        <v>0</v>
      </c>
    </row>
    <row r="438" spans="1:19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  <c r="R438" s="4">
        <f>IF(AND('Question 1 unworked '!$I438='Question 1 unworked '!$K438,'Question 1 unworked '!$J438="bat"),1,IF(AND('Question 1 unworked '!$J438="field",'Question 1 unworked '!$I438&lt;&gt;'Question 1 unworked '!$K438),1,0))</f>
        <v>0</v>
      </c>
      <c r="S438" s="4">
        <f>IF(AND('Question 1 unworked '!$K438="Mumbai Indians",'Question 1 unworked '!$R438=1),1,0)</f>
        <v>0</v>
      </c>
    </row>
    <row r="439" spans="1:19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  <c r="R439" s="4">
        <f>IF(AND('Question 1 unworked '!$I439='Question 1 unworked '!$K439,'Question 1 unworked '!$J439="bat"),1,IF(AND('Question 1 unworked '!$J439="field",'Question 1 unworked '!$I439&lt;&gt;'Question 1 unworked '!$K439),1,0))</f>
        <v>0</v>
      </c>
      <c r="S439" s="4">
        <f>IF(AND('Question 1 unworked '!$K439="Mumbai Indians",'Question 1 unworked '!$R439=1),1,0)</f>
        <v>0</v>
      </c>
    </row>
    <row r="440" spans="1:19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  <c r="R440" s="4">
        <f>IF(AND('Question 1 unworked '!$I440='Question 1 unworked '!$K440,'Question 1 unworked '!$J440="bat"),1,IF(AND('Question 1 unworked '!$J440="field",'Question 1 unworked '!$I440&lt;&gt;'Question 1 unworked '!$K440),1,0))</f>
        <v>0</v>
      </c>
      <c r="S440" s="4">
        <f>IF(AND('Question 1 unworked '!$K440="Mumbai Indians",'Question 1 unworked '!$R440=1),1,0)</f>
        <v>0</v>
      </c>
    </row>
    <row r="441" spans="1:19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  <c r="R441" s="4">
        <f>IF(AND('Question 1 unworked '!$I441='Question 1 unworked '!$K441,'Question 1 unworked '!$J441="bat"),1,IF(AND('Question 1 unworked '!$J441="field",'Question 1 unworked '!$I441&lt;&gt;'Question 1 unworked '!$K441),1,0))</f>
        <v>0</v>
      </c>
      <c r="S441" s="4">
        <f>IF(AND('Question 1 unworked '!$K441="Mumbai Indians",'Question 1 unworked '!$R441=1),1,0)</f>
        <v>0</v>
      </c>
    </row>
    <row r="442" spans="1:19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  <c r="R442" s="4">
        <f>IF(AND('Question 1 unworked '!$I442='Question 1 unworked '!$K442,'Question 1 unworked '!$J442="bat"),1,IF(AND('Question 1 unworked '!$J442="field",'Question 1 unworked '!$I442&lt;&gt;'Question 1 unworked '!$K442),1,0))</f>
        <v>0</v>
      </c>
      <c r="S442" s="4">
        <f>IF(AND('Question 1 unworked '!$K442="Mumbai Indians",'Question 1 unworked '!$R442=1),1,0)</f>
        <v>0</v>
      </c>
    </row>
    <row r="443" spans="1:19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  <c r="R443" s="4">
        <f>IF(AND('Question 1 unworked '!$I443='Question 1 unworked '!$K443,'Question 1 unworked '!$J443="bat"),1,IF(AND('Question 1 unworked '!$J443="field",'Question 1 unworked '!$I443&lt;&gt;'Question 1 unworked '!$K443),1,0))</f>
        <v>0</v>
      </c>
      <c r="S443" s="4">
        <f>IF(AND('Question 1 unworked '!$K443="Mumbai Indians",'Question 1 unworked '!$R443=1),1,0)</f>
        <v>0</v>
      </c>
    </row>
    <row r="444" spans="1:19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  <c r="R444" s="4">
        <f>IF(AND('Question 1 unworked '!$I444='Question 1 unworked '!$K444,'Question 1 unworked '!$J444="bat"),1,IF(AND('Question 1 unworked '!$J444="field",'Question 1 unworked '!$I444&lt;&gt;'Question 1 unworked '!$K444),1,0))</f>
        <v>1</v>
      </c>
      <c r="S444" s="4">
        <f>IF(AND('Question 1 unworked '!$K444="Mumbai Indians",'Question 1 unworked '!$R444=1),1,0)</f>
        <v>0</v>
      </c>
    </row>
    <row r="445" spans="1:19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  <c r="R445" s="4">
        <f>IF(AND('Question 1 unworked '!$I445='Question 1 unworked '!$K445,'Question 1 unworked '!$J445="bat"),1,IF(AND('Question 1 unworked '!$J445="field",'Question 1 unworked '!$I445&lt;&gt;'Question 1 unworked '!$K445),1,0))</f>
        <v>0</v>
      </c>
      <c r="S445" s="4">
        <f>IF(AND('Question 1 unworked '!$K445="Mumbai Indians",'Question 1 unworked '!$R445=1),1,0)</f>
        <v>0</v>
      </c>
    </row>
    <row r="446" spans="1:19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  <c r="R446" s="4">
        <f>IF(AND('Question 1 unworked '!$I446='Question 1 unworked '!$K446,'Question 1 unworked '!$J446="bat"),1,IF(AND('Question 1 unworked '!$J446="field",'Question 1 unworked '!$I446&lt;&gt;'Question 1 unworked '!$K446),1,0))</f>
        <v>0</v>
      </c>
      <c r="S446" s="4">
        <f>IF(AND('Question 1 unworked '!$K446="Mumbai Indians",'Question 1 unworked '!$R446=1),1,0)</f>
        <v>0</v>
      </c>
    </row>
    <row r="447" spans="1:19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  <c r="R447" s="4">
        <f>IF(AND('Question 1 unworked '!$I447='Question 1 unworked '!$K447,'Question 1 unworked '!$J447="bat"),1,IF(AND('Question 1 unworked '!$J447="field",'Question 1 unworked '!$I447&lt;&gt;'Question 1 unworked '!$K447),1,0))</f>
        <v>1</v>
      </c>
      <c r="S447" s="4">
        <f>IF(AND('Question 1 unworked '!$K447="Mumbai Indians",'Question 1 unworked '!$R447=1),1,0)</f>
        <v>0</v>
      </c>
    </row>
    <row r="448" spans="1:19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  <c r="R448" s="4">
        <f>IF(AND('Question 1 unworked '!$I448='Question 1 unworked '!$K448,'Question 1 unworked '!$J448="bat"),1,IF(AND('Question 1 unworked '!$J448="field",'Question 1 unworked '!$I448&lt;&gt;'Question 1 unworked '!$K448),1,0))</f>
        <v>0</v>
      </c>
      <c r="S448" s="4">
        <f>IF(AND('Question 1 unworked '!$K448="Mumbai Indians",'Question 1 unworked '!$R448=1),1,0)</f>
        <v>0</v>
      </c>
    </row>
    <row r="449" spans="1:19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  <c r="R449" s="4">
        <f>IF(AND('Question 1 unworked '!$I449='Question 1 unworked '!$K449,'Question 1 unworked '!$J449="bat"),1,IF(AND('Question 1 unworked '!$J449="field",'Question 1 unworked '!$I449&lt;&gt;'Question 1 unworked '!$K449),1,0))</f>
        <v>0</v>
      </c>
      <c r="S449" s="4">
        <f>IF(AND('Question 1 unworked '!$K449="Mumbai Indians",'Question 1 unworked '!$R449=1),1,0)</f>
        <v>0</v>
      </c>
    </row>
    <row r="450" spans="1:19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  <c r="R450" s="4">
        <f>IF(AND('Question 1 unworked '!$I450='Question 1 unworked '!$K450,'Question 1 unworked '!$J450="bat"),1,IF(AND('Question 1 unworked '!$J450="field",'Question 1 unworked '!$I450&lt;&gt;'Question 1 unworked '!$K450),1,0))</f>
        <v>1</v>
      </c>
      <c r="S450" s="4">
        <f>IF(AND('Question 1 unworked '!$K450="Mumbai Indians",'Question 1 unworked '!$R450=1),1,0)</f>
        <v>1</v>
      </c>
    </row>
    <row r="451" spans="1:19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  <c r="R451" s="4">
        <f>IF(AND('Question 1 unworked '!$I451='Question 1 unworked '!$K451,'Question 1 unworked '!$J451="bat"),1,IF(AND('Question 1 unworked '!$J451="field",'Question 1 unworked '!$I451&lt;&gt;'Question 1 unworked '!$K451),1,0))</f>
        <v>0</v>
      </c>
      <c r="S451" s="4">
        <f>IF(AND('Question 1 unworked '!$K451="Mumbai Indians",'Question 1 unworked '!$R451=1),1,0)</f>
        <v>0</v>
      </c>
    </row>
    <row r="452" spans="1:19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  <c r="R452" s="4">
        <f>IF(AND('Question 1 unworked '!$I452='Question 1 unworked '!$K452,'Question 1 unworked '!$J452="bat"),1,IF(AND('Question 1 unworked '!$J452="field",'Question 1 unworked '!$I452&lt;&gt;'Question 1 unworked '!$K452),1,0))</f>
        <v>0</v>
      </c>
      <c r="S452" s="4">
        <f>IF(AND('Question 1 unworked '!$K452="Mumbai Indians",'Question 1 unworked '!$R452=1),1,0)</f>
        <v>0</v>
      </c>
    </row>
    <row r="453" spans="1:19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  <c r="R453" s="4">
        <f>IF(AND('Question 1 unworked '!$I453='Question 1 unworked '!$K453,'Question 1 unworked '!$J453="bat"),1,IF(AND('Question 1 unworked '!$J453="field",'Question 1 unworked '!$I453&lt;&gt;'Question 1 unworked '!$K453),1,0))</f>
        <v>0</v>
      </c>
      <c r="S453" s="4">
        <f>IF(AND('Question 1 unworked '!$K453="Mumbai Indians",'Question 1 unworked '!$R453=1),1,0)</f>
        <v>0</v>
      </c>
    </row>
    <row r="454" spans="1:19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  <c r="R454" s="4">
        <f>IF(AND('Question 1 unworked '!$I454='Question 1 unworked '!$K454,'Question 1 unworked '!$J454="bat"),1,IF(AND('Question 1 unworked '!$J454="field",'Question 1 unworked '!$I454&lt;&gt;'Question 1 unworked '!$K454),1,0))</f>
        <v>0</v>
      </c>
      <c r="S454" s="4">
        <f>IF(AND('Question 1 unworked '!$K454="Mumbai Indians",'Question 1 unworked '!$R454=1),1,0)</f>
        <v>0</v>
      </c>
    </row>
    <row r="455" spans="1:19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  <c r="R455" s="4">
        <f>IF(AND('Question 1 unworked '!$I455='Question 1 unworked '!$K455,'Question 1 unworked '!$J455="bat"),1,IF(AND('Question 1 unworked '!$J455="field",'Question 1 unworked '!$I455&lt;&gt;'Question 1 unworked '!$K455),1,0))</f>
        <v>1</v>
      </c>
      <c r="S455" s="4">
        <f>IF(AND('Question 1 unworked '!$K455="Mumbai Indians",'Question 1 unworked '!$R455=1),1,0)</f>
        <v>0</v>
      </c>
    </row>
    <row r="456" spans="1:19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  <c r="R456" s="4">
        <f>IF(AND('Question 1 unworked '!$I456='Question 1 unworked '!$K456,'Question 1 unworked '!$J456="bat"),1,IF(AND('Question 1 unworked '!$J456="field",'Question 1 unworked '!$I456&lt;&gt;'Question 1 unworked '!$K456),1,0))</f>
        <v>0</v>
      </c>
      <c r="S456" s="4">
        <f>IF(AND('Question 1 unworked '!$K456="Mumbai Indians",'Question 1 unworked '!$R456=1),1,0)</f>
        <v>0</v>
      </c>
    </row>
    <row r="457" spans="1:19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  <c r="R457" s="4">
        <f>IF(AND('Question 1 unworked '!$I457='Question 1 unworked '!$K457,'Question 1 unworked '!$J457="bat"),1,IF(AND('Question 1 unworked '!$J457="field",'Question 1 unworked '!$I457&lt;&gt;'Question 1 unworked '!$K457),1,0))</f>
        <v>1</v>
      </c>
      <c r="S457" s="4">
        <f>IF(AND('Question 1 unworked '!$K457="Mumbai Indians",'Question 1 unworked '!$R457=1),1,0)</f>
        <v>1</v>
      </c>
    </row>
    <row r="458" spans="1:19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  <c r="R458" s="4">
        <f>IF(AND('Question 1 unworked '!$I458='Question 1 unworked '!$K458,'Question 1 unworked '!$J458="bat"),1,IF(AND('Question 1 unworked '!$J458="field",'Question 1 unworked '!$I458&lt;&gt;'Question 1 unworked '!$K458),1,0))</f>
        <v>1</v>
      </c>
      <c r="S458" s="4">
        <f>IF(AND('Question 1 unworked '!$K458="Mumbai Indians",'Question 1 unworked '!$R458=1),1,0)</f>
        <v>0</v>
      </c>
    </row>
    <row r="459" spans="1:19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  <c r="R459" s="4">
        <f>IF(AND('Question 1 unworked '!$I459='Question 1 unworked '!$K459,'Question 1 unworked '!$J459="bat"),1,IF(AND('Question 1 unworked '!$J459="field",'Question 1 unworked '!$I459&lt;&gt;'Question 1 unworked '!$K459),1,0))</f>
        <v>0</v>
      </c>
      <c r="S459" s="4">
        <f>IF(AND('Question 1 unworked '!$K459="Mumbai Indians",'Question 1 unworked '!$R459=1),1,0)</f>
        <v>0</v>
      </c>
    </row>
    <row r="460" spans="1:19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  <c r="R460" s="4">
        <f>IF(AND('Question 1 unworked '!$I460='Question 1 unworked '!$K460,'Question 1 unworked '!$J460="bat"),1,IF(AND('Question 1 unworked '!$J460="field",'Question 1 unworked '!$I460&lt;&gt;'Question 1 unworked '!$K460),1,0))</f>
        <v>0</v>
      </c>
      <c r="S460" s="4">
        <f>IF(AND('Question 1 unworked '!$K460="Mumbai Indians",'Question 1 unworked '!$R460=1),1,0)</f>
        <v>0</v>
      </c>
    </row>
    <row r="461" spans="1:19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  <c r="R461" s="4">
        <f>IF(AND('Question 1 unworked '!$I461='Question 1 unworked '!$K461,'Question 1 unworked '!$J461="bat"),1,IF(AND('Question 1 unworked '!$J461="field",'Question 1 unworked '!$I461&lt;&gt;'Question 1 unworked '!$K461),1,0))</f>
        <v>0</v>
      </c>
      <c r="S461" s="4">
        <f>IF(AND('Question 1 unworked '!$K461="Mumbai Indians",'Question 1 unworked '!$R461=1),1,0)</f>
        <v>0</v>
      </c>
    </row>
    <row r="462" spans="1:19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  <c r="R462" s="4">
        <f>IF(AND('Question 1 unworked '!$I462='Question 1 unworked '!$K462,'Question 1 unworked '!$J462="bat"),1,IF(AND('Question 1 unworked '!$J462="field",'Question 1 unworked '!$I462&lt;&gt;'Question 1 unworked '!$K462),1,0))</f>
        <v>0</v>
      </c>
      <c r="S462" s="4">
        <f>IF(AND('Question 1 unworked '!$K462="Mumbai Indians",'Question 1 unworked '!$R462=1),1,0)</f>
        <v>0</v>
      </c>
    </row>
    <row r="463" spans="1:19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  <c r="R463" s="4">
        <f>IF(AND('Question 1 unworked '!$I463='Question 1 unworked '!$K463,'Question 1 unworked '!$J463="bat"),1,IF(AND('Question 1 unworked '!$J463="field",'Question 1 unworked '!$I463&lt;&gt;'Question 1 unworked '!$K463),1,0))</f>
        <v>1</v>
      </c>
      <c r="S463" s="4">
        <f>IF(AND('Question 1 unworked '!$K463="Mumbai Indians",'Question 1 unworked '!$R463=1),1,0)</f>
        <v>0</v>
      </c>
    </row>
    <row r="464" spans="1:19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  <c r="R464" s="4">
        <f>IF(AND('Question 1 unworked '!$I464='Question 1 unworked '!$K464,'Question 1 unworked '!$J464="bat"),1,IF(AND('Question 1 unworked '!$J464="field",'Question 1 unworked '!$I464&lt;&gt;'Question 1 unworked '!$K464),1,0))</f>
        <v>0</v>
      </c>
      <c r="S464" s="4">
        <f>IF(AND('Question 1 unworked '!$K464="Mumbai Indians",'Question 1 unworked '!$R464=1),1,0)</f>
        <v>0</v>
      </c>
    </row>
    <row r="465" spans="1:19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  <c r="R465" s="4">
        <f>IF(AND('Question 1 unworked '!$I465='Question 1 unworked '!$K465,'Question 1 unworked '!$J465="bat"),1,IF(AND('Question 1 unworked '!$J465="field",'Question 1 unworked '!$I465&lt;&gt;'Question 1 unworked '!$K465),1,0))</f>
        <v>1</v>
      </c>
      <c r="S465" s="4">
        <f>IF(AND('Question 1 unworked '!$K465="Mumbai Indians",'Question 1 unworked '!$R465=1),1,0)</f>
        <v>0</v>
      </c>
    </row>
    <row r="466" spans="1:19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  <c r="R466" s="4">
        <f>IF(AND('Question 1 unworked '!$I466='Question 1 unworked '!$K466,'Question 1 unworked '!$J466="bat"),1,IF(AND('Question 1 unworked '!$J466="field",'Question 1 unworked '!$I466&lt;&gt;'Question 1 unworked '!$K466),1,0))</f>
        <v>0</v>
      </c>
      <c r="S466" s="4">
        <f>IF(AND('Question 1 unworked '!$K466="Mumbai Indians",'Question 1 unworked '!$R466=1),1,0)</f>
        <v>0</v>
      </c>
    </row>
    <row r="467" spans="1:19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  <c r="R467" s="4">
        <f>IF(AND('Question 1 unworked '!$I467='Question 1 unworked '!$K467,'Question 1 unworked '!$J467="bat"),1,IF(AND('Question 1 unworked '!$J467="field",'Question 1 unworked '!$I467&lt;&gt;'Question 1 unworked '!$K467),1,0))</f>
        <v>0</v>
      </c>
      <c r="S467" s="4">
        <f>IF(AND('Question 1 unworked '!$K467="Mumbai Indians",'Question 1 unworked '!$R467=1),1,0)</f>
        <v>0</v>
      </c>
    </row>
    <row r="468" spans="1:19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  <c r="R468" s="4">
        <f>IF(AND('Question 1 unworked '!$I468='Question 1 unworked '!$K468,'Question 1 unworked '!$J468="bat"),1,IF(AND('Question 1 unworked '!$J468="field",'Question 1 unworked '!$I468&lt;&gt;'Question 1 unworked '!$K468),1,0))</f>
        <v>1</v>
      </c>
      <c r="S468" s="4">
        <f>IF(AND('Question 1 unworked '!$K468="Mumbai Indians",'Question 1 unworked '!$R468=1),1,0)</f>
        <v>0</v>
      </c>
    </row>
    <row r="469" spans="1:19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  <c r="R469" s="4">
        <f>IF(AND('Question 1 unworked '!$I469='Question 1 unworked '!$K469,'Question 1 unworked '!$J469="bat"),1,IF(AND('Question 1 unworked '!$J469="field",'Question 1 unworked '!$I469&lt;&gt;'Question 1 unworked '!$K469),1,0))</f>
        <v>1</v>
      </c>
      <c r="S469" s="4">
        <f>IF(AND('Question 1 unworked '!$K469="Mumbai Indians",'Question 1 unworked '!$R469=1),1,0)</f>
        <v>0</v>
      </c>
    </row>
    <row r="470" spans="1:19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  <c r="R470" s="4">
        <f>IF(AND('Question 1 unworked '!$I470='Question 1 unworked '!$K470,'Question 1 unworked '!$J470="bat"),1,IF(AND('Question 1 unworked '!$J470="field",'Question 1 unworked '!$I470&lt;&gt;'Question 1 unworked '!$K470),1,0))</f>
        <v>1</v>
      </c>
      <c r="S470" s="4">
        <f>IF(AND('Question 1 unworked '!$K470="Mumbai Indians",'Question 1 unworked '!$R470=1),1,0)</f>
        <v>0</v>
      </c>
    </row>
    <row r="471" spans="1:19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  <c r="R471" s="4">
        <f>IF(AND('Question 1 unworked '!$I471='Question 1 unworked '!$K471,'Question 1 unworked '!$J471="bat"),1,IF(AND('Question 1 unworked '!$J471="field",'Question 1 unworked '!$I471&lt;&gt;'Question 1 unworked '!$K471),1,0))</f>
        <v>0</v>
      </c>
      <c r="S471" s="4">
        <f>IF(AND('Question 1 unworked '!$K471="Mumbai Indians",'Question 1 unworked '!$R471=1),1,0)</f>
        <v>0</v>
      </c>
    </row>
    <row r="472" spans="1:19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  <c r="R472" s="4">
        <f>IF(AND('Question 1 unworked '!$I472='Question 1 unworked '!$K472,'Question 1 unworked '!$J472="bat"),1,IF(AND('Question 1 unworked '!$J472="field",'Question 1 unworked '!$I472&lt;&gt;'Question 1 unworked '!$K472),1,0))</f>
        <v>0</v>
      </c>
      <c r="S472" s="4">
        <f>IF(AND('Question 1 unworked '!$K472="Mumbai Indians",'Question 1 unworked '!$R472=1),1,0)</f>
        <v>0</v>
      </c>
    </row>
    <row r="473" spans="1:19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  <c r="R473" s="4">
        <f>IF(AND('Question 1 unworked '!$I473='Question 1 unworked '!$K473,'Question 1 unworked '!$J473="bat"),1,IF(AND('Question 1 unworked '!$J473="field",'Question 1 unworked '!$I473&lt;&gt;'Question 1 unworked '!$K473),1,0))</f>
        <v>1</v>
      </c>
      <c r="S473" s="4">
        <f>IF(AND('Question 1 unworked '!$K473="Mumbai Indians",'Question 1 unworked '!$R473=1),1,0)</f>
        <v>0</v>
      </c>
    </row>
    <row r="474" spans="1:19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  <c r="R474" s="4">
        <f>IF(AND('Question 1 unworked '!$I474='Question 1 unworked '!$K474,'Question 1 unworked '!$J474="bat"),1,IF(AND('Question 1 unworked '!$J474="field",'Question 1 unworked '!$I474&lt;&gt;'Question 1 unworked '!$K474),1,0))</f>
        <v>0</v>
      </c>
      <c r="S474" s="4">
        <f>IF(AND('Question 1 unworked '!$K474="Mumbai Indians",'Question 1 unworked '!$R474=1),1,0)</f>
        <v>0</v>
      </c>
    </row>
    <row r="475" spans="1:19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  <c r="R475" s="4">
        <f>IF(AND('Question 1 unworked '!$I475='Question 1 unworked '!$K475,'Question 1 unworked '!$J475="bat"),1,IF(AND('Question 1 unworked '!$J475="field",'Question 1 unworked '!$I475&lt;&gt;'Question 1 unworked '!$K475),1,0))</f>
        <v>0</v>
      </c>
      <c r="S475" s="4">
        <f>IF(AND('Question 1 unworked '!$K475="Mumbai Indians",'Question 1 unworked '!$R475=1),1,0)</f>
        <v>0</v>
      </c>
    </row>
    <row r="476" spans="1:19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  <c r="R476" s="4">
        <f>IF(AND('Question 1 unworked '!$I476='Question 1 unworked '!$K476,'Question 1 unworked '!$J476="bat"),1,IF(AND('Question 1 unworked '!$J476="field",'Question 1 unworked '!$I476&lt;&gt;'Question 1 unworked '!$K476),1,0))</f>
        <v>0</v>
      </c>
      <c r="S476" s="4">
        <f>IF(AND('Question 1 unworked '!$K476="Mumbai Indians",'Question 1 unworked '!$R476=1),1,0)</f>
        <v>0</v>
      </c>
    </row>
    <row r="477" spans="1:19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  <c r="R477" s="4">
        <f>IF(AND('Question 1 unworked '!$I477='Question 1 unworked '!$K477,'Question 1 unworked '!$J477="bat"),1,IF(AND('Question 1 unworked '!$J477="field",'Question 1 unworked '!$I477&lt;&gt;'Question 1 unworked '!$K477),1,0))</f>
        <v>0</v>
      </c>
      <c r="S477" s="4">
        <f>IF(AND('Question 1 unworked '!$K477="Mumbai Indians",'Question 1 unworked '!$R477=1),1,0)</f>
        <v>0</v>
      </c>
    </row>
    <row r="478" spans="1:19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  <c r="R478" s="4">
        <f>IF(AND('Question 1 unworked '!$I478='Question 1 unworked '!$K478,'Question 1 unworked '!$J478="bat"),1,IF(AND('Question 1 unworked '!$J478="field",'Question 1 unworked '!$I478&lt;&gt;'Question 1 unworked '!$K478),1,0))</f>
        <v>0</v>
      </c>
      <c r="S478" s="4">
        <f>IF(AND('Question 1 unworked '!$K478="Mumbai Indians",'Question 1 unworked '!$R478=1),1,0)</f>
        <v>0</v>
      </c>
    </row>
    <row r="479" spans="1:19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  <c r="R479" s="4">
        <f>IF(AND('Question 1 unworked '!$I479='Question 1 unworked '!$K479,'Question 1 unworked '!$J479="bat"),1,IF(AND('Question 1 unworked '!$J479="field",'Question 1 unworked '!$I479&lt;&gt;'Question 1 unworked '!$K479),1,0))</f>
        <v>0</v>
      </c>
      <c r="S479" s="4">
        <f>IF(AND('Question 1 unworked '!$K479="Mumbai Indians",'Question 1 unworked '!$R479=1),1,0)</f>
        <v>0</v>
      </c>
    </row>
    <row r="480" spans="1:19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  <c r="R480" s="4">
        <f>IF(AND('Question 1 unworked '!$I480='Question 1 unworked '!$K480,'Question 1 unworked '!$J480="bat"),1,IF(AND('Question 1 unworked '!$J480="field",'Question 1 unworked '!$I480&lt;&gt;'Question 1 unworked '!$K480),1,0))</f>
        <v>1</v>
      </c>
      <c r="S480" s="4">
        <f>IF(AND('Question 1 unworked '!$K480="Mumbai Indians",'Question 1 unworked '!$R480=1),1,0)</f>
        <v>0</v>
      </c>
    </row>
    <row r="481" spans="1:19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  <c r="R481" s="4">
        <f>IF(AND('Question 1 unworked '!$I481='Question 1 unworked '!$K481,'Question 1 unworked '!$J481="bat"),1,IF(AND('Question 1 unworked '!$J481="field",'Question 1 unworked '!$I481&lt;&gt;'Question 1 unworked '!$K481),1,0))</f>
        <v>0</v>
      </c>
      <c r="S481" s="4">
        <f>IF(AND('Question 1 unworked '!$K481="Mumbai Indians",'Question 1 unworked '!$R481=1),1,0)</f>
        <v>0</v>
      </c>
    </row>
    <row r="482" spans="1:19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  <c r="R482" s="4">
        <f>IF(AND('Question 1 unworked '!$I482='Question 1 unworked '!$K482,'Question 1 unworked '!$J482="bat"),1,IF(AND('Question 1 unworked '!$J482="field",'Question 1 unworked '!$I482&lt;&gt;'Question 1 unworked '!$K482),1,0))</f>
        <v>0</v>
      </c>
      <c r="S482" s="4">
        <f>IF(AND('Question 1 unworked '!$K482="Mumbai Indians",'Question 1 unworked '!$R482=1),1,0)</f>
        <v>0</v>
      </c>
    </row>
    <row r="483" spans="1:19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  <c r="R483" s="4">
        <f>IF(AND('Question 1 unworked '!$I483='Question 1 unworked '!$K483,'Question 1 unworked '!$J483="bat"),1,IF(AND('Question 1 unworked '!$J483="field",'Question 1 unworked '!$I483&lt;&gt;'Question 1 unworked '!$K483),1,0))</f>
        <v>1</v>
      </c>
      <c r="S483" s="4">
        <f>IF(AND('Question 1 unworked '!$K483="Mumbai Indians",'Question 1 unworked '!$R483=1),1,0)</f>
        <v>1</v>
      </c>
    </row>
    <row r="484" spans="1:19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  <c r="R484" s="4">
        <f>IF(AND('Question 1 unworked '!$I484='Question 1 unworked '!$K484,'Question 1 unworked '!$J484="bat"),1,IF(AND('Question 1 unworked '!$J484="field",'Question 1 unworked '!$I484&lt;&gt;'Question 1 unworked '!$K484),1,0))</f>
        <v>0</v>
      </c>
      <c r="S484" s="4">
        <f>IF(AND('Question 1 unworked '!$K484="Mumbai Indians",'Question 1 unworked '!$R484=1),1,0)</f>
        <v>0</v>
      </c>
    </row>
    <row r="485" spans="1:19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  <c r="R485" s="4">
        <f>IF(AND('Question 1 unworked '!$I485='Question 1 unworked '!$K485,'Question 1 unworked '!$J485="bat"),1,IF(AND('Question 1 unworked '!$J485="field",'Question 1 unworked '!$I485&lt;&gt;'Question 1 unworked '!$K485),1,0))</f>
        <v>0</v>
      </c>
      <c r="S485" s="4">
        <f>IF(AND('Question 1 unworked '!$K485="Mumbai Indians",'Question 1 unworked '!$R485=1),1,0)</f>
        <v>0</v>
      </c>
    </row>
    <row r="486" spans="1:19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  <c r="R486" s="4">
        <f>IF(AND('Question 1 unworked '!$I486='Question 1 unworked '!$K486,'Question 1 unworked '!$J486="bat"),1,IF(AND('Question 1 unworked '!$J486="field",'Question 1 unworked '!$I486&lt;&gt;'Question 1 unworked '!$K486),1,0))</f>
        <v>1</v>
      </c>
      <c r="S486" s="4">
        <f>IF(AND('Question 1 unworked '!$K486="Mumbai Indians",'Question 1 unworked '!$R486=1),1,0)</f>
        <v>0</v>
      </c>
    </row>
    <row r="487" spans="1:19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  <c r="R487" s="4">
        <f>IF(AND('Question 1 unworked '!$I487='Question 1 unworked '!$K487,'Question 1 unworked '!$J487="bat"),1,IF(AND('Question 1 unworked '!$J487="field",'Question 1 unworked '!$I487&lt;&gt;'Question 1 unworked '!$K487),1,0))</f>
        <v>1</v>
      </c>
      <c r="S487" s="4">
        <f>IF(AND('Question 1 unworked '!$K487="Mumbai Indians",'Question 1 unworked '!$R487=1),1,0)</f>
        <v>0</v>
      </c>
    </row>
    <row r="488" spans="1:19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  <c r="R488" s="4">
        <f>IF(AND('Question 1 unworked '!$I488='Question 1 unworked '!$K488,'Question 1 unworked '!$J488="bat"),1,IF(AND('Question 1 unworked '!$J488="field",'Question 1 unworked '!$I488&lt;&gt;'Question 1 unworked '!$K488),1,0))</f>
        <v>1</v>
      </c>
      <c r="S488" s="4">
        <f>IF(AND('Question 1 unworked '!$K488="Mumbai Indians",'Question 1 unworked '!$R488=1),1,0)</f>
        <v>0</v>
      </c>
    </row>
    <row r="489" spans="1:19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  <c r="R489" s="4">
        <f>IF(AND('Question 1 unworked '!$I489='Question 1 unworked '!$K489,'Question 1 unworked '!$J489="bat"),1,IF(AND('Question 1 unworked '!$J489="field",'Question 1 unworked '!$I489&lt;&gt;'Question 1 unworked '!$K489),1,0))</f>
        <v>0</v>
      </c>
      <c r="S489" s="4">
        <f>IF(AND('Question 1 unworked '!$K489="Mumbai Indians",'Question 1 unworked '!$R489=1),1,0)</f>
        <v>0</v>
      </c>
    </row>
    <row r="490" spans="1:19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  <c r="R490" s="4">
        <f>IF(AND('Question 1 unworked '!$I490='Question 1 unworked '!$K490,'Question 1 unworked '!$J490="bat"),1,IF(AND('Question 1 unworked '!$J490="field",'Question 1 unworked '!$I490&lt;&gt;'Question 1 unworked '!$K490),1,0))</f>
        <v>1</v>
      </c>
      <c r="S490" s="4">
        <f>IF(AND('Question 1 unworked '!$K490="Mumbai Indians",'Question 1 unworked '!$R490=1),1,0)</f>
        <v>1</v>
      </c>
    </row>
    <row r="491" spans="1:19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  <c r="R491" s="4">
        <f>IF(AND('Question 1 unworked '!$I491='Question 1 unworked '!$K491,'Question 1 unworked '!$J491="bat"),1,IF(AND('Question 1 unworked '!$J491="field",'Question 1 unworked '!$I491&lt;&gt;'Question 1 unworked '!$K491),1,0))</f>
        <v>1</v>
      </c>
      <c r="S491" s="4">
        <f>IF(AND('Question 1 unworked '!$K491="Mumbai Indians",'Question 1 unworked '!$R491=1),1,0)</f>
        <v>0</v>
      </c>
    </row>
    <row r="492" spans="1:19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  <c r="R492" s="4">
        <f>IF(AND('Question 1 unworked '!$I492='Question 1 unworked '!$K492,'Question 1 unworked '!$J492="bat"),1,IF(AND('Question 1 unworked '!$J492="field",'Question 1 unworked '!$I492&lt;&gt;'Question 1 unworked '!$K492),1,0))</f>
        <v>0</v>
      </c>
      <c r="S492" s="4">
        <f>IF(AND('Question 1 unworked '!$K492="Mumbai Indians",'Question 1 unworked '!$R492=1),1,0)</f>
        <v>0</v>
      </c>
    </row>
    <row r="493" spans="1:19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  <c r="R493" s="4">
        <f>IF(AND('Question 1 unworked '!$I493='Question 1 unworked '!$K493,'Question 1 unworked '!$J493="bat"),1,IF(AND('Question 1 unworked '!$J493="field",'Question 1 unworked '!$I493&lt;&gt;'Question 1 unworked '!$K493),1,0))</f>
        <v>1</v>
      </c>
      <c r="S493" s="4">
        <f>IF(AND('Question 1 unworked '!$K493="Mumbai Indians",'Question 1 unworked '!$R493=1),1,0)</f>
        <v>0</v>
      </c>
    </row>
    <row r="494" spans="1:19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  <c r="R494" s="4">
        <f>IF(AND('Question 1 unworked '!$I494='Question 1 unworked '!$K494,'Question 1 unworked '!$J494="bat"),1,IF(AND('Question 1 unworked '!$J494="field",'Question 1 unworked '!$I494&lt;&gt;'Question 1 unworked '!$K494),1,0))</f>
        <v>1</v>
      </c>
      <c r="S494" s="4">
        <f>IF(AND('Question 1 unworked '!$K494="Mumbai Indians",'Question 1 unworked '!$R494=1),1,0)</f>
        <v>0</v>
      </c>
    </row>
    <row r="495" spans="1:19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  <c r="R495" s="4">
        <f>IF(AND('Question 1 unworked '!$I495='Question 1 unworked '!$K495,'Question 1 unworked '!$J495="bat"),1,IF(AND('Question 1 unworked '!$J495="field",'Question 1 unworked '!$I495&lt;&gt;'Question 1 unworked '!$K495),1,0))</f>
        <v>1</v>
      </c>
      <c r="S495" s="4">
        <f>IF(AND('Question 1 unworked '!$K495="Mumbai Indians",'Question 1 unworked '!$R495=1),1,0)</f>
        <v>0</v>
      </c>
    </row>
    <row r="496" spans="1:19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  <c r="R496" s="4">
        <f>IF(AND('Question 1 unworked '!$I496='Question 1 unworked '!$K496,'Question 1 unworked '!$J496="bat"),1,IF(AND('Question 1 unworked '!$J496="field",'Question 1 unworked '!$I496&lt;&gt;'Question 1 unworked '!$K496),1,0))</f>
        <v>1</v>
      </c>
      <c r="S496" s="4">
        <f>IF(AND('Question 1 unworked '!$K496="Mumbai Indians",'Question 1 unworked '!$R496=1),1,0)</f>
        <v>0</v>
      </c>
    </row>
    <row r="497" spans="1:19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  <c r="R497" s="4">
        <f>IF(AND('Question 1 unworked '!$I497='Question 1 unworked '!$K497,'Question 1 unworked '!$J497="bat"),1,IF(AND('Question 1 unworked '!$J497="field",'Question 1 unworked '!$I497&lt;&gt;'Question 1 unworked '!$K497),1,0))</f>
        <v>0</v>
      </c>
      <c r="S497" s="4">
        <f>IF(AND('Question 1 unworked '!$K497="Mumbai Indians",'Question 1 unworked '!$R497=1),1,0)</f>
        <v>0</v>
      </c>
    </row>
    <row r="498" spans="1:19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  <c r="R498" s="4">
        <f>IF(AND('Question 1 unworked '!$I498='Question 1 unworked '!$K498,'Question 1 unworked '!$J498="bat"),1,IF(AND('Question 1 unworked '!$J498="field",'Question 1 unworked '!$I498&lt;&gt;'Question 1 unworked '!$K498),1,0))</f>
        <v>1</v>
      </c>
      <c r="S498" s="4">
        <f>IF(AND('Question 1 unworked '!$K498="Mumbai Indians",'Question 1 unworked '!$R498=1),1,0)</f>
        <v>1</v>
      </c>
    </row>
    <row r="499" spans="1:19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  <c r="R499" s="4">
        <f>IF(AND('Question 1 unworked '!$I499='Question 1 unworked '!$K499,'Question 1 unworked '!$J499="bat"),1,IF(AND('Question 1 unworked '!$J499="field",'Question 1 unworked '!$I499&lt;&gt;'Question 1 unworked '!$K499),1,0))</f>
        <v>0</v>
      </c>
      <c r="S499" s="4">
        <f>IF(AND('Question 1 unworked '!$K499="Mumbai Indians",'Question 1 unworked '!$R499=1),1,0)</f>
        <v>0</v>
      </c>
    </row>
    <row r="500" spans="1:19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  <c r="R500" s="4">
        <f>IF(AND('Question 1 unworked '!$I500='Question 1 unworked '!$K500,'Question 1 unworked '!$J500="bat"),1,IF(AND('Question 1 unworked '!$J500="field",'Question 1 unworked '!$I500&lt;&gt;'Question 1 unworked '!$K500),1,0))</f>
        <v>1</v>
      </c>
      <c r="S500" s="4">
        <f>IF(AND('Question 1 unworked '!$K500="Mumbai Indians",'Question 1 unworked '!$R500=1),1,0)</f>
        <v>0</v>
      </c>
    </row>
    <row r="501" spans="1:19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  <c r="R501" s="4">
        <f>IF(AND('Question 1 unworked '!$I501='Question 1 unworked '!$K501,'Question 1 unworked '!$J501="bat"),1,IF(AND('Question 1 unworked '!$J501="field",'Question 1 unworked '!$I501&lt;&gt;'Question 1 unworked '!$K501),1,0))</f>
        <v>1</v>
      </c>
      <c r="S501" s="4">
        <f>IF(AND('Question 1 unworked '!$K501="Mumbai Indians",'Question 1 unworked '!$R501=1),1,0)</f>
        <v>1</v>
      </c>
    </row>
    <row r="502" spans="1:19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  <c r="R502" s="4">
        <f>IF(AND('Question 1 unworked '!$I502='Question 1 unworked '!$K502,'Question 1 unworked '!$J502="bat"),1,IF(AND('Question 1 unworked '!$J502="field",'Question 1 unworked '!$I502&lt;&gt;'Question 1 unworked '!$K502),1,0))</f>
        <v>1</v>
      </c>
      <c r="S502" s="4">
        <f>IF(AND('Question 1 unworked '!$K502="Mumbai Indians",'Question 1 unworked '!$R502=1),1,0)</f>
        <v>0</v>
      </c>
    </row>
    <row r="503" spans="1:19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  <c r="R503" s="4">
        <f>IF(AND('Question 1 unworked '!$I503='Question 1 unworked '!$K503,'Question 1 unworked '!$J503="bat"),1,IF(AND('Question 1 unworked '!$J503="field",'Question 1 unworked '!$I503&lt;&gt;'Question 1 unworked '!$K503),1,0))</f>
        <v>1</v>
      </c>
      <c r="S503" s="4">
        <f>IF(AND('Question 1 unworked '!$K503="Mumbai Indians",'Question 1 unworked '!$R503=1),1,0)</f>
        <v>0</v>
      </c>
    </row>
    <row r="504" spans="1:19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  <c r="R504" s="4">
        <f>IF(AND('Question 1 unworked '!$I504='Question 1 unworked '!$K504,'Question 1 unworked '!$J504="bat"),1,IF(AND('Question 1 unworked '!$J504="field",'Question 1 unworked '!$I504&lt;&gt;'Question 1 unworked '!$K504),1,0))</f>
        <v>1</v>
      </c>
      <c r="S504" s="4">
        <f>IF(AND('Question 1 unworked '!$K504="Mumbai Indians",'Question 1 unworked '!$R504=1),1,0)</f>
        <v>0</v>
      </c>
    </row>
    <row r="505" spans="1:19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  <c r="R505" s="4">
        <f>IF(AND('Question 1 unworked '!$I505='Question 1 unworked '!$K505,'Question 1 unworked '!$J505="bat"),1,IF(AND('Question 1 unworked '!$J505="field",'Question 1 unworked '!$I505&lt;&gt;'Question 1 unworked '!$K505),1,0))</f>
        <v>0</v>
      </c>
      <c r="S505" s="4">
        <f>IF(AND('Question 1 unworked '!$K505="Mumbai Indians",'Question 1 unworked '!$R505=1),1,0)</f>
        <v>0</v>
      </c>
    </row>
    <row r="506" spans="1:19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  <c r="R506" s="4">
        <f>IF(AND('Question 1 unworked '!$I506='Question 1 unworked '!$K506,'Question 1 unworked '!$J506="bat"),1,IF(AND('Question 1 unworked '!$J506="field",'Question 1 unworked '!$I506&lt;&gt;'Question 1 unworked '!$K506),1,0))</f>
        <v>1</v>
      </c>
      <c r="S506" s="4">
        <f>IF(AND('Question 1 unworked '!$K506="Mumbai Indians",'Question 1 unworked '!$R506=1),1,0)</f>
        <v>0</v>
      </c>
    </row>
    <row r="507" spans="1:19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  <c r="R507" s="4">
        <f>IF(AND('Question 1 unworked '!$I507='Question 1 unworked '!$K507,'Question 1 unworked '!$J507="bat"),1,IF(AND('Question 1 unworked '!$J507="field",'Question 1 unworked '!$I507&lt;&gt;'Question 1 unworked '!$K507),1,0))</f>
        <v>1</v>
      </c>
      <c r="S507" s="4">
        <f>IF(AND('Question 1 unworked '!$K507="Mumbai Indians",'Question 1 unworked '!$R507=1),1,0)</f>
        <v>0</v>
      </c>
    </row>
    <row r="508" spans="1:19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  <c r="R508" s="4">
        <f>IF(AND('Question 1 unworked '!$I508='Question 1 unworked '!$K508,'Question 1 unworked '!$J508="bat"),1,IF(AND('Question 1 unworked '!$J508="field",'Question 1 unworked '!$I508&lt;&gt;'Question 1 unworked '!$K508),1,0))</f>
        <v>0</v>
      </c>
      <c r="S508" s="4">
        <f>IF(AND('Question 1 unworked '!$K508="Mumbai Indians",'Question 1 unworked '!$R508=1),1,0)</f>
        <v>0</v>
      </c>
    </row>
    <row r="509" spans="1:19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  <c r="R509" s="4">
        <f>IF(AND('Question 1 unworked '!$I509='Question 1 unworked '!$K509,'Question 1 unworked '!$J509="bat"),1,IF(AND('Question 1 unworked '!$J509="field",'Question 1 unworked '!$I509&lt;&gt;'Question 1 unworked '!$K509),1,0))</f>
        <v>0</v>
      </c>
      <c r="S509" s="4">
        <f>IF(AND('Question 1 unworked '!$K509="Mumbai Indians",'Question 1 unworked '!$R509=1),1,0)</f>
        <v>0</v>
      </c>
    </row>
    <row r="510" spans="1:19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  <c r="R510" s="4">
        <f>IF(AND('Question 1 unworked '!$I510='Question 1 unworked '!$K510,'Question 1 unworked '!$J510="bat"),1,IF(AND('Question 1 unworked '!$J510="field",'Question 1 unworked '!$I510&lt;&gt;'Question 1 unworked '!$K510),1,0))</f>
        <v>1</v>
      </c>
      <c r="S510" s="4">
        <f>IF(AND('Question 1 unworked '!$K510="Mumbai Indians",'Question 1 unworked '!$R510=1),1,0)</f>
        <v>0</v>
      </c>
    </row>
    <row r="511" spans="1:19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  <c r="R511" s="4">
        <f>IF(AND('Question 1 unworked '!$I511='Question 1 unworked '!$K511,'Question 1 unworked '!$J511="bat"),1,IF(AND('Question 1 unworked '!$J511="field",'Question 1 unworked '!$I511&lt;&gt;'Question 1 unworked '!$K511),1,0))</f>
        <v>1</v>
      </c>
      <c r="S511" s="4">
        <f>IF(AND('Question 1 unworked '!$K511="Mumbai Indians",'Question 1 unworked '!$R511=1),1,0)</f>
        <v>0</v>
      </c>
    </row>
    <row r="512" spans="1:19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  <c r="R512" s="4">
        <f>IF(AND('Question 1 unworked '!$I512='Question 1 unworked '!$K512,'Question 1 unworked '!$J512="bat"),1,IF(AND('Question 1 unworked '!$J512="field",'Question 1 unworked '!$I512&lt;&gt;'Question 1 unworked '!$K512),1,0))</f>
        <v>1</v>
      </c>
      <c r="S512" s="4">
        <f>IF(AND('Question 1 unworked '!$K512="Mumbai Indians",'Question 1 unworked '!$R512=1),1,0)</f>
        <v>0</v>
      </c>
    </row>
    <row r="513" spans="1:19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  <c r="R513" s="4">
        <f>IF(AND('Question 1 unworked '!$I513='Question 1 unworked '!$K513,'Question 1 unworked '!$J513="bat"),1,IF(AND('Question 1 unworked '!$J513="field",'Question 1 unworked '!$I513&lt;&gt;'Question 1 unworked '!$K513),1,0))</f>
        <v>1</v>
      </c>
      <c r="S513" s="4">
        <f>IF(AND('Question 1 unworked '!$K513="Mumbai Indians",'Question 1 unworked '!$R513=1),1,0)</f>
        <v>0</v>
      </c>
    </row>
    <row r="514" spans="1:19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  <c r="R514" s="4">
        <f>IF(AND('Question 1 unworked '!$I514='Question 1 unworked '!$K514,'Question 1 unworked '!$J514="bat"),1,IF(AND('Question 1 unworked '!$J514="field",'Question 1 unworked '!$I514&lt;&gt;'Question 1 unworked '!$K514),1,0))</f>
        <v>0</v>
      </c>
      <c r="S514" s="4">
        <f>IF(AND('Question 1 unworked '!$K514="Mumbai Indians",'Question 1 unworked '!$R514=1),1,0)</f>
        <v>0</v>
      </c>
    </row>
    <row r="515" spans="1:19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  <c r="R515" s="4">
        <f>IF(AND('Question 1 unworked '!$I515='Question 1 unworked '!$K515,'Question 1 unworked '!$J515="bat"),1,IF(AND('Question 1 unworked '!$J515="field",'Question 1 unworked '!$I515&lt;&gt;'Question 1 unworked '!$K515),1,0))</f>
        <v>1</v>
      </c>
      <c r="S515" s="4">
        <f>IF(AND('Question 1 unworked '!$K515="Mumbai Indians",'Question 1 unworked '!$R515=1),1,0)</f>
        <v>0</v>
      </c>
    </row>
    <row r="516" spans="1:19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  <c r="R516" s="4">
        <f>IF(AND('Question 1 unworked '!$I516='Question 1 unworked '!$K516,'Question 1 unworked '!$J516="bat"),1,IF(AND('Question 1 unworked '!$J516="field",'Question 1 unworked '!$I516&lt;&gt;'Question 1 unworked '!$K516),1,0))</f>
        <v>1</v>
      </c>
      <c r="S516" s="4">
        <f>IF(AND('Question 1 unworked '!$K516="Mumbai Indians",'Question 1 unworked '!$R516=1),1,0)</f>
        <v>1</v>
      </c>
    </row>
    <row r="517" spans="1:19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  <c r="R517" s="4">
        <f>IF(AND('Question 1 unworked '!$I517='Question 1 unworked '!$K517,'Question 1 unworked '!$J517="bat"),1,IF(AND('Question 1 unworked '!$J517="field",'Question 1 unworked '!$I517&lt;&gt;'Question 1 unworked '!$K517),1,0))</f>
        <v>0</v>
      </c>
      <c r="S517" s="4">
        <f>IF(AND('Question 1 unworked '!$K517="Mumbai Indians",'Question 1 unworked '!$R517=1),1,0)</f>
        <v>0</v>
      </c>
    </row>
    <row r="518" spans="1:19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  <c r="R518" s="4">
        <f>IF(AND('Question 1 unworked '!$I518='Question 1 unworked '!$K518,'Question 1 unworked '!$J518="bat"),1,IF(AND('Question 1 unworked '!$J518="field",'Question 1 unworked '!$I518&lt;&gt;'Question 1 unworked '!$K518),1,0))</f>
        <v>0</v>
      </c>
      <c r="S518" s="4">
        <f>IF(AND('Question 1 unworked '!$K518="Mumbai Indians",'Question 1 unworked '!$R518=1),1,0)</f>
        <v>0</v>
      </c>
    </row>
    <row r="519" spans="1:19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  <c r="R519" s="4">
        <f>IF(AND('Question 1 unworked '!$I519='Question 1 unworked '!$K519,'Question 1 unworked '!$J519="bat"),1,IF(AND('Question 1 unworked '!$J519="field",'Question 1 unworked '!$I519&lt;&gt;'Question 1 unworked '!$K519),1,0))</f>
        <v>1</v>
      </c>
      <c r="S519" s="4">
        <f>IF(AND('Question 1 unworked '!$K519="Mumbai Indians",'Question 1 unworked '!$R519=1),1,0)</f>
        <v>0</v>
      </c>
    </row>
    <row r="520" spans="1:19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  <c r="R520" s="4">
        <f>IF(AND('Question 1 unworked '!$I520='Question 1 unworked '!$K520,'Question 1 unworked '!$J520="bat"),1,IF(AND('Question 1 unworked '!$J520="field",'Question 1 unworked '!$I520&lt;&gt;'Question 1 unworked '!$K520),1,0))</f>
        <v>1</v>
      </c>
      <c r="S520" s="4">
        <f>IF(AND('Question 1 unworked '!$K520="Mumbai Indians",'Question 1 unworked '!$R520=1),1,0)</f>
        <v>0</v>
      </c>
    </row>
    <row r="521" spans="1:19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  <c r="R521" s="4">
        <f>IF(AND('Question 1 unworked '!$I521='Question 1 unworked '!$K521,'Question 1 unworked '!$J521="bat"),1,IF(AND('Question 1 unworked '!$J521="field",'Question 1 unworked '!$I521&lt;&gt;'Question 1 unworked '!$K521),1,0))</f>
        <v>0</v>
      </c>
      <c r="S521" s="4">
        <f>IF(AND('Question 1 unworked '!$K521="Mumbai Indians",'Question 1 unworked '!$R521=1),1,0)</f>
        <v>0</v>
      </c>
    </row>
    <row r="522" spans="1:19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  <c r="R522" s="4">
        <f>IF(AND('Question 1 unworked '!$I522='Question 1 unworked '!$K522,'Question 1 unworked '!$J522="bat"),1,IF(AND('Question 1 unworked '!$J522="field",'Question 1 unworked '!$I522&lt;&gt;'Question 1 unworked '!$K522),1,0))</f>
        <v>1</v>
      </c>
      <c r="S522" s="4">
        <f>IF(AND('Question 1 unworked '!$K522="Mumbai Indians",'Question 1 unworked '!$R522=1),1,0)</f>
        <v>1</v>
      </c>
    </row>
    <row r="523" spans="1:19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  <c r="R523" s="4">
        <f>IF(AND('Question 1 unworked '!$I523='Question 1 unworked '!$K523,'Question 1 unworked '!$J523="bat"),1,IF(AND('Question 1 unworked '!$J523="field",'Question 1 unworked '!$I523&lt;&gt;'Question 1 unworked '!$K523),1,0))</f>
        <v>1</v>
      </c>
      <c r="S523" s="4">
        <f>IF(AND('Question 1 unworked '!$K523="Mumbai Indians",'Question 1 unworked '!$R523=1),1,0)</f>
        <v>0</v>
      </c>
    </row>
    <row r="524" spans="1:19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  <c r="R524" s="4">
        <f>IF(AND('Question 1 unworked '!$I524='Question 1 unworked '!$K524,'Question 1 unworked '!$J524="bat"),1,IF(AND('Question 1 unworked '!$J524="field",'Question 1 unworked '!$I524&lt;&gt;'Question 1 unworked '!$K524),1,0))</f>
        <v>0</v>
      </c>
      <c r="S524" s="4">
        <f>IF(AND('Question 1 unworked '!$K524="Mumbai Indians",'Question 1 unworked '!$R524=1),1,0)</f>
        <v>0</v>
      </c>
    </row>
    <row r="525" spans="1:19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  <c r="R525" s="4">
        <f>IF(AND('Question 1 unworked '!$I525='Question 1 unworked '!$K525,'Question 1 unworked '!$J525="bat"),1,IF(AND('Question 1 unworked '!$J525="field",'Question 1 unworked '!$I525&lt;&gt;'Question 1 unworked '!$K525),1,0))</f>
        <v>1</v>
      </c>
      <c r="S525" s="4">
        <f>IF(AND('Question 1 unworked '!$K525="Mumbai Indians",'Question 1 unworked '!$R525=1),1,0)</f>
        <v>1</v>
      </c>
    </row>
    <row r="526" spans="1:19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  <c r="R526" s="4">
        <f>IF(AND('Question 1 unworked '!$I526='Question 1 unworked '!$K526,'Question 1 unworked '!$J526="bat"),1,IF(AND('Question 1 unworked '!$J526="field",'Question 1 unworked '!$I526&lt;&gt;'Question 1 unworked '!$K526),1,0))</f>
        <v>0</v>
      </c>
      <c r="S526" s="4">
        <f>IF(AND('Question 1 unworked '!$K526="Mumbai Indians",'Question 1 unworked '!$R526=1),1,0)</f>
        <v>0</v>
      </c>
    </row>
    <row r="527" spans="1:19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  <c r="R527" s="4">
        <f>IF(AND('Question 1 unworked '!$I527='Question 1 unworked '!$K527,'Question 1 unworked '!$J527="bat"),1,IF(AND('Question 1 unworked '!$J527="field",'Question 1 unworked '!$I527&lt;&gt;'Question 1 unworked '!$K527),1,0))</f>
        <v>0</v>
      </c>
      <c r="S527" s="4">
        <f>IF(AND('Question 1 unworked '!$K527="Mumbai Indians",'Question 1 unworked '!$R527=1),1,0)</f>
        <v>0</v>
      </c>
    </row>
    <row r="528" spans="1:19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  <c r="R528" s="4">
        <f>IF(AND('Question 1 unworked '!$I528='Question 1 unworked '!$K528,'Question 1 unworked '!$J528="bat"),1,IF(AND('Question 1 unworked '!$J528="field",'Question 1 unworked '!$I528&lt;&gt;'Question 1 unworked '!$K528),1,0))</f>
        <v>0</v>
      </c>
      <c r="S528" s="4">
        <f>IF(AND('Question 1 unworked '!$K528="Mumbai Indians",'Question 1 unworked '!$R528=1),1,0)</f>
        <v>0</v>
      </c>
    </row>
    <row r="529" spans="1:19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  <c r="R529" s="4">
        <f>IF(AND('Question 1 unworked '!$I529='Question 1 unworked '!$K529,'Question 1 unworked '!$J529="bat"),1,IF(AND('Question 1 unworked '!$J529="field",'Question 1 unworked '!$I529&lt;&gt;'Question 1 unworked '!$K529),1,0))</f>
        <v>1</v>
      </c>
      <c r="S529" s="4">
        <f>IF(AND('Question 1 unworked '!$K529="Mumbai Indians",'Question 1 unworked '!$R529=1),1,0)</f>
        <v>0</v>
      </c>
    </row>
    <row r="530" spans="1:19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  <c r="R530" s="4">
        <f>IF(AND('Question 1 unworked '!$I530='Question 1 unworked '!$K530,'Question 1 unworked '!$J530="bat"),1,IF(AND('Question 1 unworked '!$J530="field",'Question 1 unworked '!$I530&lt;&gt;'Question 1 unworked '!$K530),1,0))</f>
        <v>0</v>
      </c>
      <c r="S530" s="4">
        <f>IF(AND('Question 1 unworked '!$K530="Mumbai Indians",'Question 1 unworked '!$R530=1),1,0)</f>
        <v>0</v>
      </c>
    </row>
    <row r="531" spans="1:19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  <c r="R531" s="4">
        <f>IF(AND('Question 1 unworked '!$I531='Question 1 unworked '!$K531,'Question 1 unworked '!$J531="bat"),1,IF(AND('Question 1 unworked '!$J531="field",'Question 1 unworked '!$I531&lt;&gt;'Question 1 unworked '!$K531),1,0))</f>
        <v>0</v>
      </c>
      <c r="S531" s="4">
        <f>IF(AND('Question 1 unworked '!$K531="Mumbai Indians",'Question 1 unworked '!$R531=1),1,0)</f>
        <v>0</v>
      </c>
    </row>
    <row r="532" spans="1:19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  <c r="R532" s="4">
        <f>IF(AND('Question 1 unworked '!$I532='Question 1 unworked '!$K532,'Question 1 unworked '!$J532="bat"),1,IF(AND('Question 1 unworked '!$J532="field",'Question 1 unworked '!$I532&lt;&gt;'Question 1 unworked '!$K532),1,0))</f>
        <v>0</v>
      </c>
      <c r="S532" s="4">
        <f>IF(AND('Question 1 unworked '!$K532="Mumbai Indians",'Question 1 unworked '!$R532=1),1,0)</f>
        <v>0</v>
      </c>
    </row>
    <row r="533" spans="1:19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  <c r="R533" s="4">
        <f>IF(AND('Question 1 unworked '!$I533='Question 1 unworked '!$K533,'Question 1 unworked '!$J533="bat"),1,IF(AND('Question 1 unworked '!$J533="field",'Question 1 unworked '!$I533&lt;&gt;'Question 1 unworked '!$K533),1,0))</f>
        <v>0</v>
      </c>
      <c r="S533" s="4">
        <f>IF(AND('Question 1 unworked '!$K533="Mumbai Indians",'Question 1 unworked '!$R533=1),1,0)</f>
        <v>0</v>
      </c>
    </row>
    <row r="534" spans="1:19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  <c r="R534" s="4">
        <f>IF(AND('Question 1 unworked '!$I534='Question 1 unworked '!$K534,'Question 1 unworked '!$J534="bat"),1,IF(AND('Question 1 unworked '!$J534="field",'Question 1 unworked '!$I534&lt;&gt;'Question 1 unworked '!$K534),1,0))</f>
        <v>0</v>
      </c>
      <c r="S534" s="4">
        <f>IF(AND('Question 1 unworked '!$K534="Mumbai Indians",'Question 1 unworked '!$R534=1),1,0)</f>
        <v>0</v>
      </c>
    </row>
    <row r="535" spans="1:19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  <c r="R535" s="4">
        <f>IF(AND('Question 1 unworked '!$I535='Question 1 unworked '!$K535,'Question 1 unworked '!$J535="bat"),1,IF(AND('Question 1 unworked '!$J535="field",'Question 1 unworked '!$I535&lt;&gt;'Question 1 unworked '!$K535),1,0))</f>
        <v>0</v>
      </c>
      <c r="S535" s="4">
        <f>IF(AND('Question 1 unworked '!$K535="Mumbai Indians",'Question 1 unworked '!$R535=1),1,0)</f>
        <v>0</v>
      </c>
    </row>
    <row r="536" spans="1:19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  <c r="R536" s="4">
        <f>IF(AND('Question 1 unworked '!$I536='Question 1 unworked '!$K536,'Question 1 unworked '!$J536="bat"),1,IF(AND('Question 1 unworked '!$J536="field",'Question 1 unworked '!$I536&lt;&gt;'Question 1 unworked '!$K536),1,0))</f>
        <v>0</v>
      </c>
      <c r="S536" s="4">
        <f>IF(AND('Question 1 unworked '!$K536="Mumbai Indians",'Question 1 unworked '!$R536=1),1,0)</f>
        <v>0</v>
      </c>
    </row>
    <row r="537" spans="1:19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  <c r="R537" s="4">
        <f>IF(AND('Question 1 unworked '!$I537='Question 1 unworked '!$K537,'Question 1 unworked '!$J537="bat"),1,IF(AND('Question 1 unworked '!$J537="field",'Question 1 unworked '!$I537&lt;&gt;'Question 1 unworked '!$K537),1,0))</f>
        <v>0</v>
      </c>
      <c r="S537" s="4">
        <f>IF(AND('Question 1 unworked '!$K537="Mumbai Indians",'Question 1 unworked '!$R537=1),1,0)</f>
        <v>0</v>
      </c>
    </row>
    <row r="538" spans="1:19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  <c r="R538" s="4">
        <f>IF(AND('Question 1 unworked '!$I538='Question 1 unworked '!$K538,'Question 1 unworked '!$J538="bat"),1,IF(AND('Question 1 unworked '!$J538="field",'Question 1 unworked '!$I538&lt;&gt;'Question 1 unworked '!$K538),1,0))</f>
        <v>0</v>
      </c>
      <c r="S538" s="4">
        <f>IF(AND('Question 1 unworked '!$K538="Mumbai Indians",'Question 1 unworked '!$R538=1),1,0)</f>
        <v>0</v>
      </c>
    </row>
    <row r="539" spans="1:19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  <c r="R539" s="4">
        <f>IF(AND('Question 1 unworked '!$I539='Question 1 unworked '!$K539,'Question 1 unworked '!$J539="bat"),1,IF(AND('Question 1 unworked '!$J539="field",'Question 1 unworked '!$I539&lt;&gt;'Question 1 unworked '!$K539),1,0))</f>
        <v>0</v>
      </c>
      <c r="S539" s="4">
        <f>IF(AND('Question 1 unworked '!$K539="Mumbai Indians",'Question 1 unworked '!$R539=1),1,0)</f>
        <v>0</v>
      </c>
    </row>
    <row r="540" spans="1:19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  <c r="R540" s="4">
        <f>IF(AND('Question 1 unworked '!$I540='Question 1 unworked '!$K540,'Question 1 unworked '!$J540="bat"),1,IF(AND('Question 1 unworked '!$J540="field",'Question 1 unworked '!$I540&lt;&gt;'Question 1 unworked '!$K540),1,0))</f>
        <v>0</v>
      </c>
      <c r="S540" s="4">
        <f>IF(AND('Question 1 unworked '!$K540="Mumbai Indians",'Question 1 unworked '!$R540=1),1,0)</f>
        <v>0</v>
      </c>
    </row>
    <row r="541" spans="1:19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  <c r="R541" s="4">
        <f>IF(AND('Question 1 unworked '!$I541='Question 1 unworked '!$K541,'Question 1 unworked '!$J541="bat"),1,IF(AND('Question 1 unworked '!$J541="field",'Question 1 unworked '!$I541&lt;&gt;'Question 1 unworked '!$K541),1,0))</f>
        <v>1</v>
      </c>
      <c r="S541" s="4">
        <f>IF(AND('Question 1 unworked '!$K541="Mumbai Indians",'Question 1 unworked '!$R541=1),1,0)</f>
        <v>0</v>
      </c>
    </row>
    <row r="542" spans="1:19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  <c r="R542" s="4">
        <f>IF(AND('Question 1 unworked '!$I542='Question 1 unworked '!$K542,'Question 1 unworked '!$J542="bat"),1,IF(AND('Question 1 unworked '!$J542="field",'Question 1 unworked '!$I542&lt;&gt;'Question 1 unworked '!$K542),1,0))</f>
        <v>1</v>
      </c>
      <c r="S542" s="4">
        <f>IF(AND('Question 1 unworked '!$K542="Mumbai Indians",'Question 1 unworked '!$R542=1),1,0)</f>
        <v>0</v>
      </c>
    </row>
    <row r="543" spans="1:19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  <c r="R543" s="4">
        <f>IF(AND('Question 1 unworked '!$I543='Question 1 unworked '!$K543,'Question 1 unworked '!$J543="bat"),1,IF(AND('Question 1 unworked '!$J543="field",'Question 1 unworked '!$I543&lt;&gt;'Question 1 unworked '!$K543),1,0))</f>
        <v>0</v>
      </c>
      <c r="S543" s="4">
        <f>IF(AND('Question 1 unworked '!$K543="Mumbai Indians",'Question 1 unworked '!$R543=1),1,0)</f>
        <v>0</v>
      </c>
    </row>
    <row r="544" spans="1:19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  <c r="R544" s="4">
        <f>IF(AND('Question 1 unworked '!$I544='Question 1 unworked '!$K544,'Question 1 unworked '!$J544="bat"),1,IF(AND('Question 1 unworked '!$J544="field",'Question 1 unworked '!$I544&lt;&gt;'Question 1 unworked '!$K544),1,0))</f>
        <v>0</v>
      </c>
      <c r="S544" s="4">
        <f>IF(AND('Question 1 unworked '!$K544="Mumbai Indians",'Question 1 unworked '!$R544=1),1,0)</f>
        <v>0</v>
      </c>
    </row>
    <row r="545" spans="1:19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  <c r="R545" s="4">
        <f>IF(AND('Question 1 unworked '!$I545='Question 1 unworked '!$K545,'Question 1 unworked '!$J545="bat"),1,IF(AND('Question 1 unworked '!$J545="field",'Question 1 unworked '!$I545&lt;&gt;'Question 1 unworked '!$K545),1,0))</f>
        <v>0</v>
      </c>
      <c r="S545" s="4">
        <f>IF(AND('Question 1 unworked '!$K545="Mumbai Indians",'Question 1 unworked '!$R545=1),1,0)</f>
        <v>0</v>
      </c>
    </row>
    <row r="546" spans="1:19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  <c r="R546" s="4">
        <f>IF(AND('Question 1 unworked '!$I546='Question 1 unworked '!$K546,'Question 1 unworked '!$J546="bat"),1,IF(AND('Question 1 unworked '!$J546="field",'Question 1 unworked '!$I546&lt;&gt;'Question 1 unworked '!$K546),1,0))</f>
        <v>1</v>
      </c>
      <c r="S546" s="4">
        <f>IF(AND('Question 1 unworked '!$K546="Mumbai Indians",'Question 1 unworked '!$R546=1),1,0)</f>
        <v>1</v>
      </c>
    </row>
    <row r="547" spans="1:19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  <c r="R547" s="4">
        <f>IF(AND('Question 1 unworked '!$I547='Question 1 unworked '!$K547,'Question 1 unworked '!$J547="bat"),1,IF(AND('Question 1 unworked '!$J547="field",'Question 1 unworked '!$I547&lt;&gt;'Question 1 unworked '!$K547),1,0))</f>
        <v>0</v>
      </c>
      <c r="S547" s="4">
        <f>IF(AND('Question 1 unworked '!$K547="Mumbai Indians",'Question 1 unworked '!$R547=1),1,0)</f>
        <v>0</v>
      </c>
    </row>
    <row r="548" spans="1:19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  <c r="R548" s="4">
        <f>IF(AND('Question 1 unworked '!$I548='Question 1 unworked '!$K548,'Question 1 unworked '!$J548="bat"),1,IF(AND('Question 1 unworked '!$J548="field",'Question 1 unworked '!$I548&lt;&gt;'Question 1 unworked '!$K548),1,0))</f>
        <v>1</v>
      </c>
      <c r="S548" s="4">
        <f>IF(AND('Question 1 unworked '!$K548="Mumbai Indians",'Question 1 unworked '!$R548=1),1,0)</f>
        <v>0</v>
      </c>
    </row>
    <row r="549" spans="1:19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  <c r="R549" s="4">
        <f>IF(AND('Question 1 unworked '!$I549='Question 1 unworked '!$K549,'Question 1 unworked '!$J549="bat"),1,IF(AND('Question 1 unworked '!$J549="field",'Question 1 unworked '!$I549&lt;&gt;'Question 1 unworked '!$K549),1,0))</f>
        <v>0</v>
      </c>
      <c r="S549" s="4">
        <f>IF(AND('Question 1 unworked '!$K549="Mumbai Indians",'Question 1 unworked '!$R549=1),1,0)</f>
        <v>0</v>
      </c>
    </row>
    <row r="550" spans="1:19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  <c r="R550" s="4">
        <f>IF(AND('Question 1 unworked '!$I550='Question 1 unworked '!$K550,'Question 1 unworked '!$J550="bat"),1,IF(AND('Question 1 unworked '!$J550="field",'Question 1 unworked '!$I550&lt;&gt;'Question 1 unworked '!$K550),1,0))</f>
        <v>0</v>
      </c>
      <c r="S550" s="4">
        <f>IF(AND('Question 1 unworked '!$K550="Mumbai Indians",'Question 1 unworked '!$R550=1),1,0)</f>
        <v>0</v>
      </c>
    </row>
    <row r="551" spans="1:19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  <c r="R551" s="4">
        <f>IF(AND('Question 1 unworked '!$I551='Question 1 unworked '!$K551,'Question 1 unworked '!$J551="bat"),1,IF(AND('Question 1 unworked '!$J551="field",'Question 1 unworked '!$I551&lt;&gt;'Question 1 unworked '!$K551),1,0))</f>
        <v>1</v>
      </c>
      <c r="S551" s="4">
        <f>IF(AND('Question 1 unworked '!$K551="Mumbai Indians",'Question 1 unworked '!$R551=1),1,0)</f>
        <v>0</v>
      </c>
    </row>
    <row r="552" spans="1:19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  <c r="R552" s="4">
        <f>IF(AND('Question 1 unworked '!$I552='Question 1 unworked '!$K552,'Question 1 unworked '!$J552="bat"),1,IF(AND('Question 1 unworked '!$J552="field",'Question 1 unworked '!$I552&lt;&gt;'Question 1 unworked '!$K552),1,0))</f>
        <v>1</v>
      </c>
      <c r="S552" s="4">
        <f>IF(AND('Question 1 unworked '!$K552="Mumbai Indians",'Question 1 unworked '!$R552=1),1,0)</f>
        <v>0</v>
      </c>
    </row>
    <row r="553" spans="1:19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  <c r="R553" s="4">
        <f>IF(AND('Question 1 unworked '!$I553='Question 1 unworked '!$K553,'Question 1 unworked '!$J553="bat"),1,IF(AND('Question 1 unworked '!$J553="field",'Question 1 unworked '!$I553&lt;&gt;'Question 1 unworked '!$K553),1,0))</f>
        <v>1</v>
      </c>
      <c r="S553" s="4">
        <f>IF(AND('Question 1 unworked '!$K553="Mumbai Indians",'Question 1 unworked '!$R553=1),1,0)</f>
        <v>0</v>
      </c>
    </row>
    <row r="554" spans="1:19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  <c r="R554" s="4">
        <f>IF(AND('Question 1 unworked '!$I554='Question 1 unworked '!$K554,'Question 1 unworked '!$J554="bat"),1,IF(AND('Question 1 unworked '!$J554="field",'Question 1 unworked '!$I554&lt;&gt;'Question 1 unworked '!$K554),1,0))</f>
        <v>0</v>
      </c>
      <c r="S554" s="4">
        <f>IF(AND('Question 1 unworked '!$K554="Mumbai Indians",'Question 1 unworked '!$R554=1),1,0)</f>
        <v>0</v>
      </c>
    </row>
    <row r="555" spans="1:19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  <c r="R555" s="4">
        <f>IF(AND('Question 1 unworked '!$I555='Question 1 unworked '!$K555,'Question 1 unworked '!$J555="bat"),1,IF(AND('Question 1 unworked '!$J555="field",'Question 1 unworked '!$I555&lt;&gt;'Question 1 unworked '!$K555),1,0))</f>
        <v>0</v>
      </c>
      <c r="S555" s="4">
        <f>IF(AND('Question 1 unworked '!$K555="Mumbai Indians",'Question 1 unworked '!$R555=1),1,0)</f>
        <v>0</v>
      </c>
    </row>
    <row r="556" spans="1:19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  <c r="R556" s="4">
        <f>IF(AND('Question 1 unworked '!$I556='Question 1 unworked '!$K556,'Question 1 unworked '!$J556="bat"),1,IF(AND('Question 1 unworked '!$J556="field",'Question 1 unworked '!$I556&lt;&gt;'Question 1 unworked '!$K556),1,0))</f>
        <v>0</v>
      </c>
      <c r="S556" s="4">
        <f>IF(AND('Question 1 unworked '!$K556="Mumbai Indians",'Question 1 unworked '!$R556=1),1,0)</f>
        <v>0</v>
      </c>
    </row>
    <row r="557" spans="1:19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  <c r="R557" s="4">
        <f>IF(AND('Question 1 unworked '!$I557='Question 1 unworked '!$K557,'Question 1 unworked '!$J557="bat"),1,IF(AND('Question 1 unworked '!$J557="field",'Question 1 unworked '!$I557&lt;&gt;'Question 1 unworked '!$K557),1,0))</f>
        <v>1</v>
      </c>
      <c r="S557" s="4">
        <f>IF(AND('Question 1 unworked '!$K557="Mumbai Indians",'Question 1 unworked '!$R557=1),1,0)</f>
        <v>0</v>
      </c>
    </row>
    <row r="558" spans="1:19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  <c r="R558" s="4">
        <f>IF(AND('Question 1 unworked '!$I558='Question 1 unworked '!$K558,'Question 1 unworked '!$J558="bat"),1,IF(AND('Question 1 unworked '!$J558="field",'Question 1 unworked '!$I558&lt;&gt;'Question 1 unworked '!$K558),1,0))</f>
        <v>0</v>
      </c>
      <c r="S558" s="4">
        <f>IF(AND('Question 1 unworked '!$K558="Mumbai Indians",'Question 1 unworked '!$R558=1),1,0)</f>
        <v>0</v>
      </c>
    </row>
    <row r="559" spans="1:19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  <c r="R559" s="4">
        <f>IF(AND('Question 1 unworked '!$I559='Question 1 unworked '!$K559,'Question 1 unworked '!$J559="bat"),1,IF(AND('Question 1 unworked '!$J559="field",'Question 1 unworked '!$I559&lt;&gt;'Question 1 unworked '!$K559),1,0))</f>
        <v>0</v>
      </c>
      <c r="S559" s="4">
        <f>IF(AND('Question 1 unworked '!$K559="Mumbai Indians",'Question 1 unworked '!$R559=1),1,0)</f>
        <v>0</v>
      </c>
    </row>
    <row r="560" spans="1:19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  <c r="R560" s="4">
        <f>IF(AND('Question 1 unworked '!$I560='Question 1 unworked '!$K560,'Question 1 unworked '!$J560="bat"),1,IF(AND('Question 1 unworked '!$J560="field",'Question 1 unworked '!$I560&lt;&gt;'Question 1 unworked '!$K560),1,0))</f>
        <v>0</v>
      </c>
      <c r="S560" s="4">
        <f>IF(AND('Question 1 unworked '!$K560="Mumbai Indians",'Question 1 unworked '!$R560=1),1,0)</f>
        <v>0</v>
      </c>
    </row>
    <row r="561" spans="1:19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  <c r="R561" s="4">
        <f>IF(AND('Question 1 unworked '!$I561='Question 1 unworked '!$K561,'Question 1 unworked '!$J561="bat"),1,IF(AND('Question 1 unworked '!$J561="field",'Question 1 unworked '!$I561&lt;&gt;'Question 1 unworked '!$K561),1,0))</f>
        <v>1</v>
      </c>
      <c r="S561" s="4">
        <f>IF(AND('Question 1 unworked '!$K561="Mumbai Indians",'Question 1 unworked '!$R561=1),1,0)</f>
        <v>0</v>
      </c>
    </row>
    <row r="562" spans="1:19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  <c r="R562" s="4">
        <f>IF(AND('Question 1 unworked '!$I562='Question 1 unworked '!$K562,'Question 1 unworked '!$J562="bat"),1,IF(AND('Question 1 unworked '!$J562="field",'Question 1 unworked '!$I562&lt;&gt;'Question 1 unworked '!$K562),1,0))</f>
        <v>1</v>
      </c>
      <c r="S562" s="4">
        <f>IF(AND('Question 1 unworked '!$K562="Mumbai Indians",'Question 1 unworked '!$R562=1),1,0)</f>
        <v>0</v>
      </c>
    </row>
    <row r="563" spans="1:19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  <c r="R563" s="4">
        <f>IF(AND('Question 1 unworked '!$I563='Question 1 unworked '!$K563,'Question 1 unworked '!$J563="bat"),1,IF(AND('Question 1 unworked '!$J563="field",'Question 1 unworked '!$I563&lt;&gt;'Question 1 unworked '!$K563),1,0))</f>
        <v>0</v>
      </c>
      <c r="S563" s="4">
        <f>IF(AND('Question 1 unworked '!$K563="Mumbai Indians",'Question 1 unworked '!$R563=1),1,0)</f>
        <v>0</v>
      </c>
    </row>
    <row r="564" spans="1:19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  <c r="R564" s="4">
        <f>IF(AND('Question 1 unworked '!$I564='Question 1 unworked '!$K564,'Question 1 unworked '!$J564="bat"),1,IF(AND('Question 1 unworked '!$J564="field",'Question 1 unworked '!$I564&lt;&gt;'Question 1 unworked '!$K564),1,0))</f>
        <v>1</v>
      </c>
      <c r="S564" s="4">
        <f>IF(AND('Question 1 unworked '!$K564="Mumbai Indians",'Question 1 unworked '!$R564=1),1,0)</f>
        <v>0</v>
      </c>
    </row>
    <row r="565" spans="1:19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  <c r="R565" s="4">
        <f>IF(AND('Question 1 unworked '!$I565='Question 1 unworked '!$K565,'Question 1 unworked '!$J565="bat"),1,IF(AND('Question 1 unworked '!$J565="field",'Question 1 unworked '!$I565&lt;&gt;'Question 1 unworked '!$K565),1,0))</f>
        <v>1</v>
      </c>
      <c r="S565" s="4">
        <f>IF(AND('Question 1 unworked '!$K565="Mumbai Indians",'Question 1 unworked '!$R565=1),1,0)</f>
        <v>0</v>
      </c>
    </row>
    <row r="566" spans="1:19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  <c r="R566" s="4">
        <f>IF(AND('Question 1 unworked '!$I566='Question 1 unworked '!$K566,'Question 1 unworked '!$J566="bat"),1,IF(AND('Question 1 unworked '!$J566="field",'Question 1 unworked '!$I566&lt;&gt;'Question 1 unworked '!$K566),1,0))</f>
        <v>0</v>
      </c>
      <c r="S566" s="4">
        <f>IF(AND('Question 1 unworked '!$K566="Mumbai Indians",'Question 1 unworked '!$R566=1),1,0)</f>
        <v>0</v>
      </c>
    </row>
    <row r="567" spans="1:19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  <c r="R567" s="4">
        <f>IF(AND('Question 1 unworked '!$I567='Question 1 unworked '!$K567,'Question 1 unworked '!$J567="bat"),1,IF(AND('Question 1 unworked '!$J567="field",'Question 1 unworked '!$I567&lt;&gt;'Question 1 unworked '!$K567),1,0))</f>
        <v>0</v>
      </c>
      <c r="S567" s="4">
        <f>IF(AND('Question 1 unworked '!$K567="Mumbai Indians",'Question 1 unworked '!$R567=1),1,0)</f>
        <v>0</v>
      </c>
    </row>
    <row r="568" spans="1:19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  <c r="R568" s="4">
        <f>IF(AND('Question 1 unworked '!$I568='Question 1 unworked '!$K568,'Question 1 unworked '!$J568="bat"),1,IF(AND('Question 1 unworked '!$J568="field",'Question 1 unworked '!$I568&lt;&gt;'Question 1 unworked '!$K568),1,0))</f>
        <v>0</v>
      </c>
      <c r="S568" s="4">
        <f>IF(AND('Question 1 unworked '!$K568="Mumbai Indians",'Question 1 unworked '!$R568=1),1,0)</f>
        <v>0</v>
      </c>
    </row>
    <row r="569" spans="1:19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  <c r="R569" s="4">
        <f>IF(AND('Question 1 unworked '!$I569='Question 1 unworked '!$K569,'Question 1 unworked '!$J569="bat"),1,IF(AND('Question 1 unworked '!$J569="field",'Question 1 unworked '!$I569&lt;&gt;'Question 1 unworked '!$K569),1,0))</f>
        <v>1</v>
      </c>
      <c r="S569" s="4">
        <f>IF(AND('Question 1 unworked '!$K569="Mumbai Indians",'Question 1 unworked '!$R569=1),1,0)</f>
        <v>0</v>
      </c>
    </row>
    <row r="570" spans="1:19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  <c r="R570" s="4">
        <f>IF(AND('Question 1 unworked '!$I570='Question 1 unworked '!$K570,'Question 1 unworked '!$J570="bat"),1,IF(AND('Question 1 unworked '!$J570="field",'Question 1 unworked '!$I570&lt;&gt;'Question 1 unworked '!$K570),1,0))</f>
        <v>0</v>
      </c>
      <c r="S570" s="4">
        <f>IF(AND('Question 1 unworked '!$K570="Mumbai Indians",'Question 1 unworked '!$R570=1),1,0)</f>
        <v>0</v>
      </c>
    </row>
    <row r="571" spans="1:19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  <c r="R571" s="4">
        <f>IF(AND('Question 1 unworked '!$I571='Question 1 unworked '!$K571,'Question 1 unworked '!$J571="bat"),1,IF(AND('Question 1 unworked '!$J571="field",'Question 1 unworked '!$I571&lt;&gt;'Question 1 unworked '!$K571),1,0))</f>
        <v>0</v>
      </c>
      <c r="S571" s="4">
        <f>IF(AND('Question 1 unworked '!$K571="Mumbai Indians",'Question 1 unworked '!$R571=1),1,0)</f>
        <v>0</v>
      </c>
    </row>
    <row r="572" spans="1:19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  <c r="R572" s="4">
        <f>IF(AND('Question 1 unworked '!$I572='Question 1 unworked '!$K572,'Question 1 unworked '!$J572="bat"),1,IF(AND('Question 1 unworked '!$J572="field",'Question 1 unworked '!$I572&lt;&gt;'Question 1 unworked '!$K572),1,0))</f>
        <v>1</v>
      </c>
      <c r="S572" s="4">
        <f>IF(AND('Question 1 unworked '!$K572="Mumbai Indians",'Question 1 unworked '!$R572=1),1,0)</f>
        <v>1</v>
      </c>
    </row>
    <row r="573" spans="1:19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  <c r="R573" s="4">
        <f>IF(AND('Question 1 unworked '!$I573='Question 1 unworked '!$K573,'Question 1 unworked '!$J573="bat"),1,IF(AND('Question 1 unworked '!$J573="field",'Question 1 unworked '!$I573&lt;&gt;'Question 1 unworked '!$K573),1,0))</f>
        <v>0</v>
      </c>
      <c r="S573" s="4">
        <f>IF(AND('Question 1 unworked '!$K573="Mumbai Indians",'Question 1 unworked '!$R573=1),1,0)</f>
        <v>0</v>
      </c>
    </row>
    <row r="574" spans="1:19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  <c r="R574" s="4">
        <f>IF(AND('Question 1 unworked '!$I574='Question 1 unworked '!$K574,'Question 1 unworked '!$J574="bat"),1,IF(AND('Question 1 unworked '!$J574="field",'Question 1 unworked '!$I574&lt;&gt;'Question 1 unworked '!$K574),1,0))</f>
        <v>0</v>
      </c>
      <c r="S574" s="4">
        <f>IF(AND('Question 1 unworked '!$K574="Mumbai Indians",'Question 1 unworked '!$R574=1),1,0)</f>
        <v>0</v>
      </c>
    </row>
    <row r="575" spans="1:19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  <c r="R575" s="4">
        <f>IF(AND('Question 1 unworked '!$I575='Question 1 unworked '!$K575,'Question 1 unworked '!$J575="bat"),1,IF(AND('Question 1 unworked '!$J575="field",'Question 1 unworked '!$I575&lt;&gt;'Question 1 unworked '!$K575),1,0))</f>
        <v>1</v>
      </c>
      <c r="S575" s="4">
        <f>IF(AND('Question 1 unworked '!$K575="Mumbai Indians",'Question 1 unworked '!$R575=1),1,0)</f>
        <v>0</v>
      </c>
    </row>
    <row r="576" spans="1:19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  <c r="R576" s="4">
        <f>IF(AND('Question 1 unworked '!$I576='Question 1 unworked '!$K576,'Question 1 unworked '!$J576="bat"),1,IF(AND('Question 1 unworked '!$J576="field",'Question 1 unworked '!$I576&lt;&gt;'Question 1 unworked '!$K576),1,0))</f>
        <v>0</v>
      </c>
      <c r="S576" s="4">
        <f>IF(AND('Question 1 unworked '!$K576="Mumbai Indians",'Question 1 unworked '!$R576=1),1,0)</f>
        <v>0</v>
      </c>
    </row>
    <row r="577" spans="1:19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  <c r="R577" s="4">
        <f>IF(AND('Question 1 unworked '!$I577='Question 1 unworked '!$K577,'Question 1 unworked '!$J577="bat"),1,IF(AND('Question 1 unworked '!$J577="field",'Question 1 unworked '!$I577&lt;&gt;'Question 1 unworked '!$K577),1,0))</f>
        <v>0</v>
      </c>
      <c r="S577" s="4">
        <f>IF(AND('Question 1 unworked '!$K577="Mumbai Indians",'Question 1 unworked '!$R577=1),1,0)</f>
        <v>0</v>
      </c>
    </row>
    <row r="578" spans="1:19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  <c r="R578" s="4">
        <f>IF(AND('Question 1 unworked '!$I578='Question 1 unworked '!$K578,'Question 1 unworked '!$J578="bat"),1,IF(AND('Question 1 unworked '!$J578="field",'Question 1 unworked '!$I578&lt;&gt;'Question 1 unworked '!$K578),1,0))</f>
        <v>0</v>
      </c>
      <c r="S578" s="4">
        <f>IF(AND('Question 1 unworked '!$K578="Mumbai Indians",'Question 1 unworked '!$R578=1),1,0)</f>
        <v>0</v>
      </c>
    </row>
    <row r="579" spans="1:19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  <c r="R579" s="4">
        <f>IF(AND('Question 1 unworked '!$I579='Question 1 unworked '!$K579,'Question 1 unworked '!$J579="bat"),1,IF(AND('Question 1 unworked '!$J579="field",'Question 1 unworked '!$I579&lt;&gt;'Question 1 unworked '!$K579),1,0))</f>
        <v>0</v>
      </c>
      <c r="S579" s="4">
        <f>IF(AND('Question 1 unworked '!$K579="Mumbai Indians",'Question 1 unworked '!$R579=1),1,0)</f>
        <v>0</v>
      </c>
    </row>
    <row r="580" spans="1:19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  <c r="R580" s="4">
        <f>IF(AND('Question 1 unworked '!$I580='Question 1 unworked '!$K580,'Question 1 unworked '!$J580="bat"),1,IF(AND('Question 1 unworked '!$J580="field",'Question 1 unworked '!$I580&lt;&gt;'Question 1 unworked '!$K580),1,0))</f>
        <v>1</v>
      </c>
      <c r="S580" s="4">
        <f>IF(AND('Question 1 unworked '!$K580="Mumbai Indians",'Question 1 unworked '!$R580=1),1,0)</f>
        <v>0</v>
      </c>
    </row>
    <row r="581" spans="1:19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  <c r="R581" s="4">
        <f>IF(AND('Question 1 unworked '!$I581='Question 1 unworked '!$K581,'Question 1 unworked '!$J581="bat"),1,IF(AND('Question 1 unworked '!$J581="field",'Question 1 unworked '!$I581&lt;&gt;'Question 1 unworked '!$K581),1,0))</f>
        <v>0</v>
      </c>
      <c r="S581" s="4">
        <f>IF(AND('Question 1 unworked '!$K581="Mumbai Indians",'Question 1 unworked '!$R581=1),1,0)</f>
        <v>0</v>
      </c>
    </row>
    <row r="582" spans="1:19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  <c r="R582" s="4">
        <f>IF(AND('Question 1 unworked '!$I582='Question 1 unworked '!$K582,'Question 1 unworked '!$J582="bat"),1,IF(AND('Question 1 unworked '!$J582="field",'Question 1 unworked '!$I582&lt;&gt;'Question 1 unworked '!$K582),1,0))</f>
        <v>0</v>
      </c>
      <c r="S582" s="4">
        <f>IF(AND('Question 1 unworked '!$K582="Mumbai Indians",'Question 1 unworked '!$R582=1),1,0)</f>
        <v>0</v>
      </c>
    </row>
    <row r="583" spans="1:19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  <c r="R583" s="4">
        <f>IF(AND('Question 1 unworked '!$I583='Question 1 unworked '!$K583,'Question 1 unworked '!$J583="bat"),1,IF(AND('Question 1 unworked '!$J583="field",'Question 1 unworked '!$I583&lt;&gt;'Question 1 unworked '!$K583),1,0))</f>
        <v>1</v>
      </c>
      <c r="S583" s="4">
        <f>IF(AND('Question 1 unworked '!$K583="Mumbai Indians",'Question 1 unworked '!$R583=1),1,0)</f>
        <v>0</v>
      </c>
    </row>
    <row r="584" spans="1:19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  <c r="R584" s="4">
        <f>IF(AND('Question 1 unworked '!$I584='Question 1 unworked '!$K584,'Question 1 unworked '!$J584="bat"),1,IF(AND('Question 1 unworked '!$J584="field",'Question 1 unworked '!$I584&lt;&gt;'Question 1 unworked '!$K584),1,0))</f>
        <v>0</v>
      </c>
      <c r="S584" s="4">
        <f>IF(AND('Question 1 unworked '!$K584="Mumbai Indians",'Question 1 unworked '!$R584=1),1,0)</f>
        <v>0</v>
      </c>
    </row>
    <row r="585" spans="1:19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  <c r="R585" s="4">
        <f>IF(AND('Question 1 unworked '!$I585='Question 1 unworked '!$K585,'Question 1 unworked '!$J585="bat"),1,IF(AND('Question 1 unworked '!$J585="field",'Question 1 unworked '!$I585&lt;&gt;'Question 1 unworked '!$K585),1,0))</f>
        <v>1</v>
      </c>
      <c r="S585" s="4">
        <f>IF(AND('Question 1 unworked '!$K585="Mumbai Indians",'Question 1 unworked '!$R585=1),1,0)</f>
        <v>0</v>
      </c>
    </row>
    <row r="586" spans="1:19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  <c r="R586" s="4">
        <f>IF(AND('Question 1 unworked '!$I586='Question 1 unworked '!$K586,'Question 1 unworked '!$J586="bat"),1,IF(AND('Question 1 unworked '!$J586="field",'Question 1 unworked '!$I586&lt;&gt;'Question 1 unworked '!$K586),1,0))</f>
        <v>1</v>
      </c>
      <c r="S586" s="4">
        <f>IF(AND('Question 1 unworked '!$K586="Mumbai Indians",'Question 1 unworked '!$R586=1),1,0)</f>
        <v>0</v>
      </c>
    </row>
    <row r="587" spans="1:19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  <c r="R587" s="4">
        <f>IF(AND('Question 1 unworked '!$I587='Question 1 unworked '!$K587,'Question 1 unworked '!$J587="bat"),1,IF(AND('Question 1 unworked '!$J587="field",'Question 1 unworked '!$I587&lt;&gt;'Question 1 unworked '!$K587),1,0))</f>
        <v>0</v>
      </c>
      <c r="S587" s="4">
        <f>IF(AND('Question 1 unworked '!$K587="Mumbai Indians",'Question 1 unworked '!$R587=1),1,0)</f>
        <v>0</v>
      </c>
    </row>
    <row r="588" spans="1:19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  <c r="R588" s="4">
        <f>IF(AND('Question 1 unworked '!$I588='Question 1 unworked '!$K588,'Question 1 unworked '!$J588="bat"),1,IF(AND('Question 1 unworked '!$J588="field",'Question 1 unworked '!$I588&lt;&gt;'Question 1 unworked '!$K588),1,0))</f>
        <v>0</v>
      </c>
      <c r="S588" s="4">
        <f>IF(AND('Question 1 unworked '!$K588="Mumbai Indians",'Question 1 unworked '!$R588=1),1,0)</f>
        <v>0</v>
      </c>
    </row>
    <row r="589" spans="1:19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  <c r="R589" s="4">
        <f>IF(AND('Question 1 unworked '!$I589='Question 1 unworked '!$K589,'Question 1 unworked '!$J589="bat"),1,IF(AND('Question 1 unworked '!$J589="field",'Question 1 unworked '!$I589&lt;&gt;'Question 1 unworked '!$K589),1,0))</f>
        <v>0</v>
      </c>
      <c r="S589" s="4">
        <f>IF(AND('Question 1 unworked '!$K589="Mumbai Indians",'Question 1 unworked '!$R589=1),1,0)</f>
        <v>0</v>
      </c>
    </row>
    <row r="590" spans="1:19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  <c r="R590" s="4">
        <f>IF(AND('Question 1 unworked '!$I590='Question 1 unworked '!$K590,'Question 1 unworked '!$J590="bat"),1,IF(AND('Question 1 unworked '!$J590="field",'Question 1 unworked '!$I590&lt;&gt;'Question 1 unworked '!$K590),1,0))</f>
        <v>1</v>
      </c>
      <c r="S590" s="4">
        <f>IF(AND('Question 1 unworked '!$K590="Mumbai Indians",'Question 1 unworked '!$R590=1),1,0)</f>
        <v>0</v>
      </c>
    </row>
    <row r="591" spans="1:19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  <c r="R591" s="4">
        <f>IF(AND('Question 1 unworked '!$I591='Question 1 unworked '!$K591,'Question 1 unworked '!$J591="bat"),1,IF(AND('Question 1 unworked '!$J591="field",'Question 1 unworked '!$I591&lt;&gt;'Question 1 unworked '!$K591),1,0))</f>
        <v>0</v>
      </c>
      <c r="S591" s="4">
        <f>IF(AND('Question 1 unworked '!$K591="Mumbai Indians",'Question 1 unworked '!$R591=1),1,0)</f>
        <v>0</v>
      </c>
    </row>
    <row r="592" spans="1:19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  <c r="R592" s="4">
        <f>IF(AND('Question 1 unworked '!$I592='Question 1 unworked '!$K592,'Question 1 unworked '!$J592="bat"),1,IF(AND('Question 1 unworked '!$J592="field",'Question 1 unworked '!$I592&lt;&gt;'Question 1 unworked '!$K592),1,0))</f>
        <v>0</v>
      </c>
      <c r="S592" s="4">
        <f>IF(AND('Question 1 unworked '!$K592="Mumbai Indians",'Question 1 unworked '!$R592=1),1,0)</f>
        <v>0</v>
      </c>
    </row>
    <row r="593" spans="1:19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  <c r="R593" s="4">
        <f>IF(AND('Question 1 unworked '!$I593='Question 1 unworked '!$K593,'Question 1 unworked '!$J593="bat"),1,IF(AND('Question 1 unworked '!$J593="field",'Question 1 unworked '!$I593&lt;&gt;'Question 1 unworked '!$K593),1,0))</f>
        <v>0</v>
      </c>
      <c r="S593" s="4">
        <f>IF(AND('Question 1 unworked '!$K593="Mumbai Indians",'Question 1 unworked '!$R593=1),1,0)</f>
        <v>0</v>
      </c>
    </row>
    <row r="594" spans="1:19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  <c r="R594" s="4">
        <f>IF(AND('Question 1 unworked '!$I594='Question 1 unworked '!$K594,'Question 1 unworked '!$J594="bat"),1,IF(AND('Question 1 unworked '!$J594="field",'Question 1 unworked '!$I594&lt;&gt;'Question 1 unworked '!$K594),1,0))</f>
        <v>1</v>
      </c>
      <c r="S594" s="4">
        <f>IF(AND('Question 1 unworked '!$K594="Mumbai Indians",'Question 1 unworked '!$R594=1),1,0)</f>
        <v>0</v>
      </c>
    </row>
    <row r="595" spans="1:19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  <c r="R595" s="4">
        <f>IF(AND('Question 1 unworked '!$I595='Question 1 unworked '!$K595,'Question 1 unworked '!$J595="bat"),1,IF(AND('Question 1 unworked '!$J595="field",'Question 1 unworked '!$I595&lt;&gt;'Question 1 unworked '!$K595),1,0))</f>
        <v>0</v>
      </c>
      <c r="S595" s="4">
        <f>IF(AND('Question 1 unworked '!$K595="Mumbai Indians",'Question 1 unworked '!$R595=1),1,0)</f>
        <v>0</v>
      </c>
    </row>
    <row r="596" spans="1:19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  <c r="R596" s="4">
        <f>IF(AND('Question 1 unworked '!$I596='Question 1 unworked '!$K596,'Question 1 unworked '!$J596="bat"),1,IF(AND('Question 1 unworked '!$J596="field",'Question 1 unworked '!$I596&lt;&gt;'Question 1 unworked '!$K596),1,0))</f>
        <v>0</v>
      </c>
      <c r="S596" s="4">
        <f>IF(AND('Question 1 unworked '!$K596="Mumbai Indians",'Question 1 unworked '!$R596=1),1,0)</f>
        <v>0</v>
      </c>
    </row>
    <row r="597" spans="1:19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  <c r="R597" s="4">
        <f>IF(AND('Question 1 unworked '!$I597='Question 1 unworked '!$K597,'Question 1 unworked '!$J597="bat"),1,IF(AND('Question 1 unworked '!$J597="field",'Question 1 unworked '!$I597&lt;&gt;'Question 1 unworked '!$K597),1,0))</f>
        <v>0</v>
      </c>
      <c r="S597" s="4">
        <f>IF(AND('Question 1 unworked '!$K597="Mumbai Indians",'Question 1 unworked '!$R597=1),1,0)</f>
        <v>0</v>
      </c>
    </row>
    <row r="598" spans="1:19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  <c r="R598" s="4">
        <f>IF(AND('Question 1 unworked '!$I598='Question 1 unworked '!$K598,'Question 1 unworked '!$J598="bat"),1,IF(AND('Question 1 unworked '!$J598="field",'Question 1 unworked '!$I598&lt;&gt;'Question 1 unworked '!$K598),1,0))</f>
        <v>0</v>
      </c>
      <c r="S598" s="4">
        <f>IF(AND('Question 1 unworked '!$K598="Mumbai Indians",'Question 1 unworked '!$R598=1),1,0)</f>
        <v>0</v>
      </c>
    </row>
    <row r="599" spans="1:19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  <c r="R599" s="4">
        <f>IF(AND('Question 1 unworked '!$I599='Question 1 unworked '!$K599,'Question 1 unworked '!$J599="bat"),1,IF(AND('Question 1 unworked '!$J599="field",'Question 1 unworked '!$I599&lt;&gt;'Question 1 unworked '!$K599),1,0))</f>
        <v>1</v>
      </c>
      <c r="S599" s="4">
        <f>IF(AND('Question 1 unworked '!$K599="Mumbai Indians",'Question 1 unworked '!$R599=1),1,0)</f>
        <v>0</v>
      </c>
    </row>
    <row r="600" spans="1:19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  <c r="R600" s="4">
        <f>IF(AND('Question 1 unworked '!$I600='Question 1 unworked '!$K600,'Question 1 unworked '!$J600="bat"),1,IF(AND('Question 1 unworked '!$J600="field",'Question 1 unworked '!$I600&lt;&gt;'Question 1 unworked '!$K600),1,0))</f>
        <v>1</v>
      </c>
      <c r="S600" s="4">
        <f>IF(AND('Question 1 unworked '!$K600="Mumbai Indians",'Question 1 unworked '!$R600=1),1,0)</f>
        <v>0</v>
      </c>
    </row>
    <row r="601" spans="1:19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  <c r="R601" s="4">
        <f>IF(AND('Question 1 unworked '!$I601='Question 1 unworked '!$K601,'Question 1 unworked '!$J601="bat"),1,IF(AND('Question 1 unworked '!$J601="field",'Question 1 unworked '!$I601&lt;&gt;'Question 1 unworked '!$K601),1,0))</f>
        <v>0</v>
      </c>
      <c r="S601" s="4">
        <f>IF(AND('Question 1 unworked '!$K601="Mumbai Indians",'Question 1 unworked '!$R601=1),1,0)</f>
        <v>0</v>
      </c>
    </row>
    <row r="602" spans="1:19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  <c r="R602" s="4">
        <f>IF(AND('Question 1 unworked '!$I602='Question 1 unworked '!$K602,'Question 1 unworked '!$J602="bat"),1,IF(AND('Question 1 unworked '!$J602="field",'Question 1 unworked '!$I602&lt;&gt;'Question 1 unworked '!$K602),1,0))</f>
        <v>1</v>
      </c>
      <c r="S602" s="4">
        <f>IF(AND('Question 1 unworked '!$K602="Mumbai Indians",'Question 1 unworked '!$R602=1),1,0)</f>
        <v>0</v>
      </c>
    </row>
    <row r="603" spans="1:19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  <c r="R603" s="4">
        <f>IF(AND('Question 1 unworked '!$I603='Question 1 unworked '!$K603,'Question 1 unworked '!$J603="bat"),1,IF(AND('Question 1 unworked '!$J603="field",'Question 1 unworked '!$I603&lt;&gt;'Question 1 unworked '!$K603),1,0))</f>
        <v>0</v>
      </c>
      <c r="S603" s="4">
        <f>IF(AND('Question 1 unworked '!$K603="Mumbai Indians",'Question 1 unworked '!$R603=1),1,0)</f>
        <v>0</v>
      </c>
    </row>
    <row r="604" spans="1:19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  <c r="R604" s="4">
        <f>IF(AND('Question 1 unworked '!$I604='Question 1 unworked '!$K604,'Question 1 unworked '!$J604="bat"),1,IF(AND('Question 1 unworked '!$J604="field",'Question 1 unworked '!$I604&lt;&gt;'Question 1 unworked '!$K604),1,0))</f>
        <v>1</v>
      </c>
      <c r="S604" s="4">
        <f>IF(AND('Question 1 unworked '!$K604="Mumbai Indians",'Question 1 unworked '!$R604=1),1,0)</f>
        <v>0</v>
      </c>
    </row>
    <row r="605" spans="1:19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  <c r="R605" s="4">
        <f>IF(AND('Question 1 unworked '!$I605='Question 1 unworked '!$K605,'Question 1 unworked '!$J605="bat"),1,IF(AND('Question 1 unworked '!$J605="field",'Question 1 unworked '!$I605&lt;&gt;'Question 1 unworked '!$K605),1,0))</f>
        <v>1</v>
      </c>
      <c r="S605" s="4">
        <f>IF(AND('Question 1 unworked '!$K605="Mumbai Indians",'Question 1 unworked '!$R605=1),1,0)</f>
        <v>0</v>
      </c>
    </row>
    <row r="606" spans="1:19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  <c r="R606" s="4">
        <f>IF(AND('Question 1 unworked '!$I606='Question 1 unworked '!$K606,'Question 1 unworked '!$J606="bat"),1,IF(AND('Question 1 unworked '!$J606="field",'Question 1 unworked '!$I606&lt;&gt;'Question 1 unworked '!$K606),1,0))</f>
        <v>1</v>
      </c>
      <c r="S606" s="4">
        <f>IF(AND('Question 1 unworked '!$K606="Mumbai Indians",'Question 1 unworked '!$R606=1),1,0)</f>
        <v>0</v>
      </c>
    </row>
    <row r="607" spans="1:19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  <c r="R607" s="4">
        <f>IF(AND('Question 1 unworked '!$I607='Question 1 unworked '!$K607,'Question 1 unworked '!$J607="bat"),1,IF(AND('Question 1 unworked '!$J607="field",'Question 1 unworked '!$I607&lt;&gt;'Question 1 unworked '!$K607),1,0))</f>
        <v>0</v>
      </c>
      <c r="S607" s="4">
        <f>IF(AND('Question 1 unworked '!$K607="Mumbai Indians",'Question 1 unworked '!$R607=1),1,0)</f>
        <v>0</v>
      </c>
    </row>
    <row r="608" spans="1:19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  <c r="R608" s="4">
        <f>IF(AND('Question 1 unworked '!$I608='Question 1 unworked '!$K608,'Question 1 unworked '!$J608="bat"),1,IF(AND('Question 1 unworked '!$J608="field",'Question 1 unworked '!$I608&lt;&gt;'Question 1 unworked '!$K608),1,0))</f>
        <v>0</v>
      </c>
      <c r="S608" s="4">
        <f>IF(AND('Question 1 unworked '!$K608="Mumbai Indians",'Question 1 unworked '!$R608=1),1,0)</f>
        <v>0</v>
      </c>
    </row>
    <row r="609" spans="1:19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  <c r="R609" s="4">
        <f>IF(AND('Question 1 unworked '!$I609='Question 1 unworked '!$K609,'Question 1 unworked '!$J609="bat"),1,IF(AND('Question 1 unworked '!$J609="field",'Question 1 unworked '!$I609&lt;&gt;'Question 1 unworked '!$K609),1,0))</f>
        <v>1</v>
      </c>
      <c r="S609" s="4">
        <f>IF(AND('Question 1 unworked '!$K609="Mumbai Indians",'Question 1 unworked '!$R609=1),1,0)</f>
        <v>1</v>
      </c>
    </row>
    <row r="610" spans="1:19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  <c r="R610" s="4">
        <f>IF(AND('Question 1 unworked '!$I610='Question 1 unworked '!$K610,'Question 1 unworked '!$J610="bat"),1,IF(AND('Question 1 unworked '!$J610="field",'Question 1 unworked '!$I610&lt;&gt;'Question 1 unworked '!$K610),1,0))</f>
        <v>0</v>
      </c>
      <c r="S610" s="4">
        <f>IF(AND('Question 1 unworked '!$K610="Mumbai Indians",'Question 1 unworked '!$R610=1),1,0)</f>
        <v>0</v>
      </c>
    </row>
    <row r="611" spans="1:19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  <c r="R611" s="4">
        <f>IF(AND('Question 1 unworked '!$I611='Question 1 unworked '!$K611,'Question 1 unworked '!$J611="bat"),1,IF(AND('Question 1 unworked '!$J611="field",'Question 1 unworked '!$I611&lt;&gt;'Question 1 unworked '!$K611),1,0))</f>
        <v>1</v>
      </c>
      <c r="S611" s="4">
        <f>IF(AND('Question 1 unworked '!$K611="Mumbai Indians",'Question 1 unworked '!$R611=1),1,0)</f>
        <v>0</v>
      </c>
    </row>
    <row r="612" spans="1:19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  <c r="R612" s="4">
        <f>IF(AND('Question 1 unworked '!$I612='Question 1 unworked '!$K612,'Question 1 unworked '!$J612="bat"),1,IF(AND('Question 1 unworked '!$J612="field",'Question 1 unworked '!$I612&lt;&gt;'Question 1 unworked '!$K612),1,0))</f>
        <v>1</v>
      </c>
      <c r="S612" s="4">
        <f>IF(AND('Question 1 unworked '!$K612="Mumbai Indians",'Question 1 unworked '!$R612=1),1,0)</f>
        <v>0</v>
      </c>
    </row>
    <row r="613" spans="1:19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  <c r="R613" s="4">
        <f>IF(AND('Question 1 unworked '!$I613='Question 1 unworked '!$K613,'Question 1 unworked '!$J613="bat"),1,IF(AND('Question 1 unworked '!$J613="field",'Question 1 unworked '!$I613&lt;&gt;'Question 1 unworked '!$K613),1,0))</f>
        <v>1</v>
      </c>
      <c r="S613" s="4">
        <f>IF(AND('Question 1 unworked '!$K613="Mumbai Indians",'Question 1 unworked '!$R613=1),1,0)</f>
        <v>0</v>
      </c>
    </row>
    <row r="614" spans="1:19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  <c r="R614" s="4">
        <f>IF(AND('Question 1 unworked '!$I614='Question 1 unworked '!$K614,'Question 1 unworked '!$J614="bat"),1,IF(AND('Question 1 unworked '!$J614="field",'Question 1 unworked '!$I614&lt;&gt;'Question 1 unworked '!$K614),1,0))</f>
        <v>0</v>
      </c>
      <c r="S614" s="4">
        <f>IF(AND('Question 1 unworked '!$K614="Mumbai Indians",'Question 1 unworked '!$R614=1),1,0)</f>
        <v>0</v>
      </c>
    </row>
    <row r="615" spans="1:19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  <c r="R615" s="4">
        <f>IF(AND('Question 1 unworked '!$I615='Question 1 unworked '!$K615,'Question 1 unworked '!$J615="bat"),1,IF(AND('Question 1 unworked '!$J615="field",'Question 1 unworked '!$I615&lt;&gt;'Question 1 unworked '!$K615),1,0))</f>
        <v>0</v>
      </c>
      <c r="S615" s="4">
        <f>IF(AND('Question 1 unworked '!$K615="Mumbai Indians",'Question 1 unworked '!$R615=1),1,0)</f>
        <v>0</v>
      </c>
    </row>
    <row r="616" spans="1:19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  <c r="R616" s="4">
        <f>IF(AND('Question 1 unworked '!$I616='Question 1 unworked '!$K616,'Question 1 unworked '!$J616="bat"),1,IF(AND('Question 1 unworked '!$J616="field",'Question 1 unworked '!$I616&lt;&gt;'Question 1 unworked '!$K616),1,0))</f>
        <v>0</v>
      </c>
      <c r="S616" s="4">
        <f>IF(AND('Question 1 unworked '!$K616="Mumbai Indians",'Question 1 unworked '!$R616=1),1,0)</f>
        <v>0</v>
      </c>
    </row>
    <row r="617" spans="1:19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  <c r="R617" s="4">
        <f>IF(AND('Question 1 unworked '!$I617='Question 1 unworked '!$K617,'Question 1 unworked '!$J617="bat"),1,IF(AND('Question 1 unworked '!$J617="field",'Question 1 unworked '!$I617&lt;&gt;'Question 1 unworked '!$K617),1,0))</f>
        <v>1</v>
      </c>
      <c r="S617" s="4">
        <f>IF(AND('Question 1 unworked '!$K617="Mumbai Indians",'Question 1 unworked '!$R617=1),1,0)</f>
        <v>0</v>
      </c>
    </row>
    <row r="618" spans="1:19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  <c r="R618" s="4">
        <f>IF(AND('Question 1 unworked '!$I618='Question 1 unworked '!$K618,'Question 1 unworked '!$J618="bat"),1,IF(AND('Question 1 unworked '!$J618="field",'Question 1 unworked '!$I618&lt;&gt;'Question 1 unworked '!$K618),1,0))</f>
        <v>1</v>
      </c>
      <c r="S618" s="4">
        <f>IF(AND('Question 1 unworked '!$K618="Mumbai Indians",'Question 1 unworked '!$R618=1),1,0)</f>
        <v>0</v>
      </c>
    </row>
    <row r="619" spans="1:19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  <c r="R619" s="4">
        <f>IF(AND('Question 1 unworked '!$I619='Question 1 unworked '!$K619,'Question 1 unworked '!$J619="bat"),1,IF(AND('Question 1 unworked '!$J619="field",'Question 1 unworked '!$I619&lt;&gt;'Question 1 unworked '!$K619),1,0))</f>
        <v>0</v>
      </c>
      <c r="S619" s="4">
        <f>IF(AND('Question 1 unworked '!$K619="Mumbai Indians",'Question 1 unworked '!$R619=1),1,0)</f>
        <v>0</v>
      </c>
    </row>
    <row r="620" spans="1:19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  <c r="R620" s="4">
        <f>IF(AND('Question 1 unworked '!$I620='Question 1 unworked '!$K620,'Question 1 unworked '!$J620="bat"),1,IF(AND('Question 1 unworked '!$J620="field",'Question 1 unworked '!$I620&lt;&gt;'Question 1 unworked '!$K620),1,0))</f>
        <v>0</v>
      </c>
      <c r="S620" s="4">
        <f>IF(AND('Question 1 unworked '!$K620="Mumbai Indians",'Question 1 unworked '!$R620=1),1,0)</f>
        <v>0</v>
      </c>
    </row>
    <row r="621" spans="1:19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  <c r="R621" s="4">
        <f>IF(AND('Question 1 unworked '!$I621='Question 1 unworked '!$K621,'Question 1 unworked '!$J621="bat"),1,IF(AND('Question 1 unworked '!$J621="field",'Question 1 unworked '!$I621&lt;&gt;'Question 1 unworked '!$K621),1,0))</f>
        <v>1</v>
      </c>
      <c r="S621" s="4">
        <f>IF(AND('Question 1 unworked '!$K621="Mumbai Indians",'Question 1 unworked '!$R621=1),1,0)</f>
        <v>0</v>
      </c>
    </row>
    <row r="622" spans="1:19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  <c r="R622" s="4">
        <f>IF(AND('Question 1 unworked '!$I622='Question 1 unworked '!$K622,'Question 1 unworked '!$J622="bat"),1,IF(AND('Question 1 unworked '!$J622="field",'Question 1 unworked '!$I622&lt;&gt;'Question 1 unworked '!$K622),1,0))</f>
        <v>0</v>
      </c>
      <c r="S622" s="4">
        <f>IF(AND('Question 1 unworked '!$K622="Mumbai Indians",'Question 1 unworked '!$R622=1),1,0)</f>
        <v>0</v>
      </c>
    </row>
    <row r="623" spans="1:19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  <c r="R623" s="4">
        <f>IF(AND('Question 1 unworked '!$I623='Question 1 unworked '!$K623,'Question 1 unworked '!$J623="bat"),1,IF(AND('Question 1 unworked '!$J623="field",'Question 1 unworked '!$I623&lt;&gt;'Question 1 unworked '!$K623),1,0))</f>
        <v>0</v>
      </c>
      <c r="S623" s="4">
        <f>IF(AND('Question 1 unworked '!$K623="Mumbai Indians",'Question 1 unworked '!$R623=1),1,0)</f>
        <v>0</v>
      </c>
    </row>
    <row r="624" spans="1:19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  <c r="R624" s="4">
        <f>IF(AND('Question 1 unworked '!$I624='Question 1 unworked '!$K624,'Question 1 unworked '!$J624="bat"),1,IF(AND('Question 1 unworked '!$J624="field",'Question 1 unworked '!$I624&lt;&gt;'Question 1 unworked '!$K624),1,0))</f>
        <v>0</v>
      </c>
      <c r="S624" s="4">
        <f>IF(AND('Question 1 unworked '!$K624="Mumbai Indians",'Question 1 unworked '!$R624=1),1,0)</f>
        <v>0</v>
      </c>
    </row>
    <row r="625" spans="1:19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  <c r="R625" s="4">
        <f>IF(AND('Question 1 unworked '!$I625='Question 1 unworked '!$K625,'Question 1 unworked '!$J625="bat"),1,IF(AND('Question 1 unworked '!$J625="field",'Question 1 unworked '!$I625&lt;&gt;'Question 1 unworked '!$K625),1,0))</f>
        <v>0</v>
      </c>
      <c r="S625" s="4">
        <f>IF(AND('Question 1 unworked '!$K625="Mumbai Indians",'Question 1 unworked '!$R625=1),1,0)</f>
        <v>0</v>
      </c>
    </row>
    <row r="626" spans="1:19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  <c r="R626" s="4">
        <f>IF(AND('Question 1 unworked '!$I626='Question 1 unworked '!$K626,'Question 1 unworked '!$J626="bat"),1,IF(AND('Question 1 unworked '!$J626="field",'Question 1 unworked '!$I626&lt;&gt;'Question 1 unworked '!$K626),1,0))</f>
        <v>0</v>
      </c>
      <c r="S626" s="4">
        <f>IF(AND('Question 1 unworked '!$K626="Mumbai Indians",'Question 1 unworked '!$R626=1),1,0)</f>
        <v>0</v>
      </c>
    </row>
    <row r="627" spans="1:19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  <c r="R627" s="4">
        <f>IF(AND('Question 1 unworked '!$I627='Question 1 unworked '!$K627,'Question 1 unworked '!$J627="bat"),1,IF(AND('Question 1 unworked '!$J627="field",'Question 1 unworked '!$I627&lt;&gt;'Question 1 unworked '!$K627),1,0))</f>
        <v>1</v>
      </c>
      <c r="S627" s="4">
        <f>IF(AND('Question 1 unworked '!$K627="Mumbai Indians",'Question 1 unworked '!$R627=1),1,0)</f>
        <v>0</v>
      </c>
    </row>
    <row r="628" spans="1:19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  <c r="R628" s="4">
        <f>IF(AND('Question 1 unworked '!$I628='Question 1 unworked '!$K628,'Question 1 unworked '!$J628="bat"),1,IF(AND('Question 1 unworked '!$J628="field",'Question 1 unworked '!$I628&lt;&gt;'Question 1 unworked '!$K628),1,0))</f>
        <v>1</v>
      </c>
      <c r="S628" s="4">
        <f>IF(AND('Question 1 unworked '!$K628="Mumbai Indians",'Question 1 unworked '!$R628=1),1,0)</f>
        <v>0</v>
      </c>
    </row>
    <row r="629" spans="1:19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  <c r="R629" s="4">
        <f>IF(AND('Question 1 unworked '!$I629='Question 1 unworked '!$K629,'Question 1 unworked '!$J629="bat"),1,IF(AND('Question 1 unworked '!$J629="field",'Question 1 unworked '!$I629&lt;&gt;'Question 1 unworked '!$K629),1,0))</f>
        <v>1</v>
      </c>
      <c r="S629" s="4">
        <f>IF(AND('Question 1 unworked '!$K629="Mumbai Indians",'Question 1 unworked '!$R629=1),1,0)</f>
        <v>1</v>
      </c>
    </row>
    <row r="630" spans="1:19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  <c r="R630" s="4">
        <f>IF(AND('Question 1 unworked '!$I630='Question 1 unworked '!$K630,'Question 1 unworked '!$J630="bat"),1,IF(AND('Question 1 unworked '!$J630="field",'Question 1 unworked '!$I630&lt;&gt;'Question 1 unworked '!$K630),1,0))</f>
        <v>0</v>
      </c>
      <c r="S630" s="4">
        <f>IF(AND('Question 1 unworked '!$K630="Mumbai Indians",'Question 1 unworked '!$R630=1),1,0)</f>
        <v>0</v>
      </c>
    </row>
    <row r="631" spans="1:19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  <c r="R631" s="4">
        <f>IF(AND('Question 1 unworked '!$I631='Question 1 unworked '!$K631,'Question 1 unworked '!$J631="bat"),1,IF(AND('Question 1 unworked '!$J631="field",'Question 1 unworked '!$I631&lt;&gt;'Question 1 unworked '!$K631),1,0))</f>
        <v>0</v>
      </c>
      <c r="S631" s="4">
        <f>IF(AND('Question 1 unworked '!$K631="Mumbai Indians",'Question 1 unworked '!$R631=1),1,0)</f>
        <v>0</v>
      </c>
    </row>
    <row r="632" spans="1:19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  <c r="R632" s="4">
        <f>IF(AND('Question 1 unworked '!$I632='Question 1 unworked '!$K632,'Question 1 unworked '!$J632="bat"),1,IF(AND('Question 1 unworked '!$J632="field",'Question 1 unworked '!$I632&lt;&gt;'Question 1 unworked '!$K632),1,0))</f>
        <v>0</v>
      </c>
      <c r="S632" s="4">
        <f>IF(AND('Question 1 unworked '!$K632="Mumbai Indians",'Question 1 unworked '!$R632=1),1,0)</f>
        <v>0</v>
      </c>
    </row>
    <row r="633" spans="1:19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  <c r="R633" s="4">
        <f>IF(AND('Question 1 unworked '!$I633='Question 1 unworked '!$K633,'Question 1 unworked '!$J633="bat"),1,IF(AND('Question 1 unworked '!$J633="field",'Question 1 unworked '!$I633&lt;&gt;'Question 1 unworked '!$K633),1,0))</f>
        <v>1</v>
      </c>
      <c r="S633" s="4">
        <f>IF(AND('Question 1 unworked '!$K633="Mumbai Indians",'Question 1 unworked '!$R633=1),1,0)</f>
        <v>0</v>
      </c>
    </row>
    <row r="634" spans="1:19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  <c r="R634" s="4">
        <f>IF(AND('Question 1 unworked '!$I634='Question 1 unworked '!$K634,'Question 1 unworked '!$J634="bat"),1,IF(AND('Question 1 unworked '!$J634="field",'Question 1 unworked '!$I634&lt;&gt;'Question 1 unworked '!$K634),1,0))</f>
        <v>0</v>
      </c>
      <c r="S634" s="4">
        <f>IF(AND('Question 1 unworked '!$K634="Mumbai Indians",'Question 1 unworked '!$R634=1),1,0)</f>
        <v>0</v>
      </c>
    </row>
    <row r="635" spans="1:19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  <c r="R635" s="4">
        <f>IF(AND('Question 1 unworked '!$I635='Question 1 unworked '!$K635,'Question 1 unworked '!$J635="bat"),1,IF(AND('Question 1 unworked '!$J635="field",'Question 1 unworked '!$I635&lt;&gt;'Question 1 unworked '!$K635),1,0))</f>
        <v>1</v>
      </c>
      <c r="S635" s="4">
        <f>IF(AND('Question 1 unworked '!$K635="Mumbai Indians",'Question 1 unworked '!$R635=1),1,0)</f>
        <v>0</v>
      </c>
    </row>
    <row r="636" spans="1:19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  <c r="R636" s="4">
        <f>IF(AND('Question 1 unworked '!$I636='Question 1 unworked '!$K636,'Question 1 unworked '!$J636="bat"),1,IF(AND('Question 1 unworked '!$J636="field",'Question 1 unworked '!$I636&lt;&gt;'Question 1 unworked '!$K636),1,0))</f>
        <v>1</v>
      </c>
      <c r="S636" s="4">
        <f>IF(AND('Question 1 unworked '!$K636="Mumbai Indians",'Question 1 unworked '!$R636=1),1,0)</f>
        <v>0</v>
      </c>
    </row>
    <row r="637" spans="1:19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  <c r="R637" s="4">
        <f>IF(AND('Question 1 unworked '!$I637='Question 1 unworked '!$K637,'Question 1 unworked '!$J637="bat"),1,IF(AND('Question 1 unworked '!$J637="field",'Question 1 unworked '!$I637&lt;&gt;'Question 1 unworked '!$K637),1,0))</f>
        <v>0</v>
      </c>
      <c r="S637" s="4">
        <f>IF(AND('Question 1 unworked '!$K637="Mumbai Indians",'Question 1 unworked '!$R637=1),1,0)</f>
        <v>0</v>
      </c>
    </row>
    <row r="638" spans="1:19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  <c r="R638" s="4">
        <f>IF(AND('Question 1 unworked '!$I638='Question 1 unworked '!$K638,'Question 1 unworked '!$J638="bat"),1,IF(AND('Question 1 unworked '!$J638="field",'Question 1 unworked '!$I638&lt;&gt;'Question 1 unworked '!$K638),1,0))</f>
        <v>1</v>
      </c>
      <c r="S638" s="4">
        <f>IF(AND('Question 1 unworked '!$K638="Mumbai Indians",'Question 1 unworked '!$R638=1),1,0)</f>
        <v>1</v>
      </c>
    </row>
    <row r="639" spans="1:19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  <c r="R639" s="4">
        <f>IF(AND('Question 1 unworked '!$I639='Question 1 unworked '!$K639,'Question 1 unworked '!$J639="bat"),1,IF(AND('Question 1 unworked '!$J639="field",'Question 1 unworked '!$I639&lt;&gt;'Question 1 unworked '!$K639),1,0))</f>
        <v>0</v>
      </c>
      <c r="S639" s="4">
        <f>IF(AND('Question 1 unworked '!$K639="Mumbai Indians",'Question 1 unworked '!$R639=1),1,0)</f>
        <v>0</v>
      </c>
    </row>
    <row r="640" spans="1:19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  <c r="R640" s="4">
        <f>IF(AND('Question 1 unworked '!$I640='Question 1 unworked '!$K640,'Question 1 unworked '!$J640="bat"),1,IF(AND('Question 1 unworked '!$J640="field",'Question 1 unworked '!$I640&lt;&gt;'Question 1 unworked '!$K640),1,0))</f>
        <v>1</v>
      </c>
      <c r="S640" s="4">
        <f>IF(AND('Question 1 unworked '!$K640="Mumbai Indians",'Question 1 unworked '!$R640=1),1,0)</f>
        <v>0</v>
      </c>
    </row>
    <row r="641" spans="1:19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  <c r="R641" s="4">
        <f>IF(AND('Question 1 unworked '!$I641='Question 1 unworked '!$K641,'Question 1 unworked '!$J641="bat"),1,IF(AND('Question 1 unworked '!$J641="field",'Question 1 unworked '!$I641&lt;&gt;'Question 1 unworked '!$K641),1,0))</f>
        <v>1</v>
      </c>
      <c r="S641" s="4">
        <f>IF(AND('Question 1 unworked '!$K641="Mumbai Indians",'Question 1 unworked '!$R641=1),1,0)</f>
        <v>0</v>
      </c>
    </row>
    <row r="642" spans="1:19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  <c r="R642" s="4">
        <f>IF(AND('Question 1 unworked '!$I642='Question 1 unworked '!$K642,'Question 1 unworked '!$J642="bat"),1,IF(AND('Question 1 unworked '!$J642="field",'Question 1 unworked '!$I642&lt;&gt;'Question 1 unworked '!$K642),1,0))</f>
        <v>0</v>
      </c>
      <c r="S642" s="4">
        <f>IF(AND('Question 1 unworked '!$K642="Mumbai Indians",'Question 1 unworked '!$R642=1),1,0)</f>
        <v>0</v>
      </c>
    </row>
    <row r="643" spans="1:19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  <c r="R643" s="4">
        <f>IF(AND('Question 1 unworked '!$I643='Question 1 unworked '!$K643,'Question 1 unworked '!$J643="bat"),1,IF(AND('Question 1 unworked '!$J643="field",'Question 1 unworked '!$I643&lt;&gt;'Question 1 unworked '!$K643),1,0))</f>
        <v>0</v>
      </c>
      <c r="S643" s="4">
        <f>IF(AND('Question 1 unworked '!$K643="Mumbai Indians",'Question 1 unworked '!$R643=1),1,0)</f>
        <v>0</v>
      </c>
    </row>
    <row r="644" spans="1:19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  <c r="R644" s="4">
        <f>IF(AND('Question 1 unworked '!$I644='Question 1 unworked '!$K644,'Question 1 unworked '!$J644="bat"),1,IF(AND('Question 1 unworked '!$J644="field",'Question 1 unworked '!$I644&lt;&gt;'Question 1 unworked '!$K644),1,0))</f>
        <v>1</v>
      </c>
      <c r="S644" s="4">
        <f>IF(AND('Question 1 unworked '!$K644="Mumbai Indians",'Question 1 unworked '!$R644=1),1,0)</f>
        <v>1</v>
      </c>
    </row>
    <row r="645" spans="1:19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  <c r="R645" s="4">
        <f>IF(AND('Question 1 unworked '!$I645='Question 1 unworked '!$K645,'Question 1 unworked '!$J645="bat"),1,IF(AND('Question 1 unworked '!$J645="field",'Question 1 unworked '!$I645&lt;&gt;'Question 1 unworked '!$K645),1,0))</f>
        <v>0</v>
      </c>
      <c r="S645" s="4">
        <f>IF(AND('Question 1 unworked '!$K645="Mumbai Indians",'Question 1 unworked '!$R645=1),1,0)</f>
        <v>0</v>
      </c>
    </row>
    <row r="646" spans="1:19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  <c r="R646" s="4">
        <f>IF(AND('Question 1 unworked '!$I646='Question 1 unworked '!$K646,'Question 1 unworked '!$J646="bat"),1,IF(AND('Question 1 unworked '!$J646="field",'Question 1 unworked '!$I646&lt;&gt;'Question 1 unworked '!$K646),1,0))</f>
        <v>0</v>
      </c>
      <c r="S646" s="4">
        <f>IF(AND('Question 1 unworked '!$K646="Mumbai Indians",'Question 1 unworked '!$R646=1),1,0)</f>
        <v>0</v>
      </c>
    </row>
    <row r="647" spans="1:19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  <c r="R647" s="4">
        <f>IF(AND('Question 1 unworked '!$I647='Question 1 unworked '!$K647,'Question 1 unworked '!$J647="bat"),1,IF(AND('Question 1 unworked '!$J647="field",'Question 1 unworked '!$I647&lt;&gt;'Question 1 unworked '!$K647),1,0))</f>
        <v>0</v>
      </c>
      <c r="S647" s="4">
        <f>IF(AND('Question 1 unworked '!$K647="Mumbai Indians",'Question 1 unworked '!$R647=1),1,0)</f>
        <v>0</v>
      </c>
    </row>
    <row r="648" spans="1:19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  <c r="R648" s="4">
        <f>IF(AND('Question 1 unworked '!$I648='Question 1 unworked '!$K648,'Question 1 unworked '!$J648="bat"),1,IF(AND('Question 1 unworked '!$J648="field",'Question 1 unworked '!$I648&lt;&gt;'Question 1 unworked '!$K648),1,0))</f>
        <v>0</v>
      </c>
      <c r="S648" s="4">
        <f>IF(AND('Question 1 unworked '!$K648="Mumbai Indians",'Question 1 unworked '!$R648=1),1,0)</f>
        <v>0</v>
      </c>
    </row>
    <row r="649" spans="1:19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  <c r="R649" s="4">
        <f>IF(AND('Question 1 unworked '!$I649='Question 1 unworked '!$K649,'Question 1 unworked '!$J649="bat"),1,IF(AND('Question 1 unworked '!$J649="field",'Question 1 unworked '!$I649&lt;&gt;'Question 1 unworked '!$K649),1,0))</f>
        <v>0</v>
      </c>
      <c r="S649" s="4">
        <f>IF(AND('Question 1 unworked '!$K649="Mumbai Indians",'Question 1 unworked '!$R649=1),1,0)</f>
        <v>0</v>
      </c>
    </row>
    <row r="650" spans="1:19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  <c r="R650" s="4">
        <f>IF(AND('Question 1 unworked '!$I650='Question 1 unworked '!$K650,'Question 1 unworked '!$J650="bat"),1,IF(AND('Question 1 unworked '!$J650="field",'Question 1 unworked '!$I650&lt;&gt;'Question 1 unworked '!$K650),1,0))</f>
        <v>1</v>
      </c>
      <c r="S650" s="4">
        <f>IF(AND('Question 1 unworked '!$K650="Mumbai Indians",'Question 1 unworked '!$R650=1),1,0)</f>
        <v>0</v>
      </c>
    </row>
    <row r="651" spans="1:19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  <c r="R651" s="4">
        <f>IF(AND('Question 1 unworked '!$I651='Question 1 unworked '!$K651,'Question 1 unworked '!$J651="bat"),1,IF(AND('Question 1 unworked '!$J651="field",'Question 1 unworked '!$I651&lt;&gt;'Question 1 unworked '!$K651),1,0))</f>
        <v>0</v>
      </c>
      <c r="S651" s="4">
        <f>IF(AND('Question 1 unworked '!$K651="Mumbai Indians",'Question 1 unworked '!$R651=1),1,0)</f>
        <v>0</v>
      </c>
    </row>
    <row r="652" spans="1:19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  <c r="R652" s="4">
        <f>IF(AND('Question 1 unworked '!$I652='Question 1 unworked '!$K652,'Question 1 unworked '!$J652="bat"),1,IF(AND('Question 1 unworked '!$J652="field",'Question 1 unworked '!$I652&lt;&gt;'Question 1 unworked '!$K652),1,0))</f>
        <v>0</v>
      </c>
      <c r="S652" s="4">
        <f>IF(AND('Question 1 unworked '!$K652="Mumbai Indians",'Question 1 unworked '!$R652=1),1,0)</f>
        <v>0</v>
      </c>
    </row>
    <row r="653" spans="1:19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  <c r="R653" s="4">
        <f>IF(AND('Question 1 unworked '!$I653='Question 1 unworked '!$K653,'Question 1 unworked '!$J653="bat"),1,IF(AND('Question 1 unworked '!$J653="field",'Question 1 unworked '!$I653&lt;&gt;'Question 1 unworked '!$K653),1,0))</f>
        <v>0</v>
      </c>
      <c r="S653" s="4">
        <f>IF(AND('Question 1 unworked '!$K653="Mumbai Indians",'Question 1 unworked '!$R653=1),1,0)</f>
        <v>0</v>
      </c>
    </row>
    <row r="654" spans="1:19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  <c r="R654" s="4">
        <f>IF(AND('Question 1 unworked '!$I654='Question 1 unworked '!$K654,'Question 1 unworked '!$J654="bat"),1,IF(AND('Question 1 unworked '!$J654="field",'Question 1 unworked '!$I654&lt;&gt;'Question 1 unworked '!$K654),1,0))</f>
        <v>0</v>
      </c>
      <c r="S654" s="4">
        <f>IF(AND('Question 1 unworked '!$K654="Mumbai Indians",'Question 1 unworked '!$R654=1),1,0)</f>
        <v>0</v>
      </c>
    </row>
    <row r="655" spans="1:19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  <c r="R655" s="4">
        <f>IF(AND('Question 1 unworked '!$I655='Question 1 unworked '!$K655,'Question 1 unworked '!$J655="bat"),1,IF(AND('Question 1 unworked '!$J655="field",'Question 1 unworked '!$I655&lt;&gt;'Question 1 unworked '!$K655),1,0))</f>
        <v>1</v>
      </c>
      <c r="S655" s="4">
        <f>IF(AND('Question 1 unworked '!$K655="Mumbai Indians",'Question 1 unworked '!$R655=1),1,0)</f>
        <v>0</v>
      </c>
    </row>
    <row r="656" spans="1:19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  <c r="R656" s="4">
        <f>IF(AND('Question 1 unworked '!$I656='Question 1 unworked '!$K656,'Question 1 unworked '!$J656="bat"),1,IF(AND('Question 1 unworked '!$J656="field",'Question 1 unworked '!$I656&lt;&gt;'Question 1 unworked '!$K656),1,0))</f>
        <v>1</v>
      </c>
      <c r="S656" s="4">
        <f>IF(AND('Question 1 unworked '!$K656="Mumbai Indians",'Question 1 unworked '!$R656=1),1,0)</f>
        <v>0</v>
      </c>
    </row>
    <row r="657" spans="1:19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  <c r="R657" s="4">
        <f>IF(AND('Question 1 unworked '!$I657='Question 1 unworked '!$K657,'Question 1 unworked '!$J657="bat"),1,IF(AND('Question 1 unworked '!$J657="field",'Question 1 unworked '!$I657&lt;&gt;'Question 1 unworked '!$K657),1,0))</f>
        <v>1</v>
      </c>
      <c r="S657" s="4">
        <f>IF(AND('Question 1 unworked '!$K657="Mumbai Indians",'Question 1 unworked '!$R657=1),1,0)</f>
        <v>0</v>
      </c>
    </row>
    <row r="658" spans="1:19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  <c r="R658" s="4">
        <f>IF(AND('Question 1 unworked '!$I658='Question 1 unworked '!$K658,'Question 1 unworked '!$J658="bat"),1,IF(AND('Question 1 unworked '!$J658="field",'Question 1 unworked '!$I658&lt;&gt;'Question 1 unworked '!$K658),1,0))</f>
        <v>1</v>
      </c>
      <c r="S658" s="4">
        <f>IF(AND('Question 1 unworked '!$K658="Mumbai Indians",'Question 1 unworked '!$R658=1),1,0)</f>
        <v>1</v>
      </c>
    </row>
    <row r="659" spans="1:19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  <c r="R659" s="4">
        <f>IF(AND('Question 1 unworked '!$I659='Question 1 unworked '!$K659,'Question 1 unworked '!$J659="bat"),1,IF(AND('Question 1 unworked '!$J659="field",'Question 1 unworked '!$I659&lt;&gt;'Question 1 unworked '!$K659),1,0))</f>
        <v>0</v>
      </c>
      <c r="S659" s="4">
        <f>IF(AND('Question 1 unworked '!$K659="Mumbai Indians",'Question 1 unworked '!$R659=1),1,0)</f>
        <v>0</v>
      </c>
    </row>
    <row r="660" spans="1:19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  <c r="R660" s="4">
        <f>IF(AND('Question 1 unworked '!$I660='Question 1 unworked '!$K660,'Question 1 unworked '!$J660="bat"),1,IF(AND('Question 1 unworked '!$J660="field",'Question 1 unworked '!$I660&lt;&gt;'Question 1 unworked '!$K660),1,0))</f>
        <v>1</v>
      </c>
      <c r="S660" s="4">
        <f>IF(AND('Question 1 unworked '!$K660="Mumbai Indians",'Question 1 unworked '!$R660=1),1,0)</f>
        <v>0</v>
      </c>
    </row>
    <row r="661" spans="1:19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  <c r="R661" s="4">
        <f>IF(AND('Question 1 unworked '!$I661='Question 1 unworked '!$K661,'Question 1 unworked '!$J661="bat"),1,IF(AND('Question 1 unworked '!$J661="field",'Question 1 unworked '!$I661&lt;&gt;'Question 1 unworked '!$K661),1,0))</f>
        <v>1</v>
      </c>
      <c r="S661" s="4">
        <f>IF(AND('Question 1 unworked '!$K661="Mumbai Indians",'Question 1 unworked '!$R661=1),1,0)</f>
        <v>0</v>
      </c>
    </row>
    <row r="662" spans="1:19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  <c r="R662" s="4">
        <f>IF(AND('Question 1 unworked '!$I662='Question 1 unworked '!$K662,'Question 1 unworked '!$J662="bat"),1,IF(AND('Question 1 unworked '!$J662="field",'Question 1 unworked '!$I662&lt;&gt;'Question 1 unworked '!$K662),1,0))</f>
        <v>0</v>
      </c>
      <c r="S662" s="4">
        <f>IF(AND('Question 1 unworked '!$K662="Mumbai Indians",'Question 1 unworked '!$R662=1),1,0)</f>
        <v>0</v>
      </c>
    </row>
    <row r="663" spans="1:19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  <c r="R663" s="4">
        <f>IF(AND('Question 1 unworked '!$I663='Question 1 unworked '!$K663,'Question 1 unworked '!$J663="bat"),1,IF(AND('Question 1 unworked '!$J663="field",'Question 1 unworked '!$I663&lt;&gt;'Question 1 unworked '!$K663),1,0))</f>
        <v>0</v>
      </c>
      <c r="S663" s="4">
        <f>IF(AND('Question 1 unworked '!$K663="Mumbai Indians",'Question 1 unworked '!$R663=1),1,0)</f>
        <v>0</v>
      </c>
    </row>
    <row r="664" spans="1:19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  <c r="R664" s="4">
        <f>IF(AND('Question 1 unworked '!$I664='Question 1 unworked '!$K664,'Question 1 unworked '!$J664="bat"),1,IF(AND('Question 1 unworked '!$J664="field",'Question 1 unworked '!$I664&lt;&gt;'Question 1 unworked '!$K664),1,0))</f>
        <v>1</v>
      </c>
      <c r="S664" s="4">
        <f>IF(AND('Question 1 unworked '!$K664="Mumbai Indians",'Question 1 unworked '!$R664=1),1,0)</f>
        <v>0</v>
      </c>
    </row>
    <row r="665" spans="1:19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  <c r="R665" s="4">
        <f>IF(AND('Question 1 unworked '!$I665='Question 1 unworked '!$K665,'Question 1 unworked '!$J665="bat"),1,IF(AND('Question 1 unworked '!$J665="field",'Question 1 unworked '!$I665&lt;&gt;'Question 1 unworked '!$K665),1,0))</f>
        <v>0</v>
      </c>
      <c r="S665" s="4">
        <f>IF(AND('Question 1 unworked '!$K665="Mumbai Indians",'Question 1 unworked '!$R665=1),1,0)</f>
        <v>0</v>
      </c>
    </row>
    <row r="666" spans="1:19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  <c r="R666" s="4">
        <f>IF(AND('Question 1 unworked '!$I666='Question 1 unworked '!$K666,'Question 1 unworked '!$J666="bat"),1,IF(AND('Question 1 unworked '!$J666="field",'Question 1 unworked '!$I666&lt;&gt;'Question 1 unworked '!$K666),1,0))</f>
        <v>1</v>
      </c>
      <c r="S666" s="4">
        <f>IF(AND('Question 1 unworked '!$K666="Mumbai Indians",'Question 1 unworked '!$R666=1),1,0)</f>
        <v>0</v>
      </c>
    </row>
    <row r="667" spans="1:19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  <c r="R667" s="4">
        <f>IF(AND('Question 1 unworked '!$I667='Question 1 unworked '!$K667,'Question 1 unworked '!$J667="bat"),1,IF(AND('Question 1 unworked '!$J667="field",'Question 1 unworked '!$I667&lt;&gt;'Question 1 unworked '!$K667),1,0))</f>
        <v>1</v>
      </c>
      <c r="S667" s="4">
        <f>IF(AND('Question 1 unworked '!$K667="Mumbai Indians",'Question 1 unworked '!$R667=1),1,0)</f>
        <v>0</v>
      </c>
    </row>
    <row r="668" spans="1:19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  <c r="R668" s="4">
        <f>IF(AND('Question 1 unworked '!$I668='Question 1 unworked '!$K668,'Question 1 unworked '!$J668="bat"),1,IF(AND('Question 1 unworked '!$J668="field",'Question 1 unworked '!$I668&lt;&gt;'Question 1 unworked '!$K668),1,0))</f>
        <v>0</v>
      </c>
      <c r="S668" s="4">
        <f>IF(AND('Question 1 unworked '!$K668="Mumbai Indians",'Question 1 unworked '!$R668=1),1,0)</f>
        <v>0</v>
      </c>
    </row>
    <row r="669" spans="1:19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  <c r="R669" s="4">
        <f>IF(AND('Question 1 unworked '!$I669='Question 1 unworked '!$K669,'Question 1 unworked '!$J669="bat"),1,IF(AND('Question 1 unworked '!$J669="field",'Question 1 unworked '!$I669&lt;&gt;'Question 1 unworked '!$K669),1,0))</f>
        <v>1</v>
      </c>
      <c r="S669" s="4">
        <f>IF(AND('Question 1 unworked '!$K669="Mumbai Indians",'Question 1 unworked '!$R669=1),1,0)</f>
        <v>0</v>
      </c>
    </row>
    <row r="670" spans="1:19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  <c r="R670" s="4">
        <f>IF(AND('Question 1 unworked '!$I670='Question 1 unworked '!$K670,'Question 1 unworked '!$J670="bat"),1,IF(AND('Question 1 unworked '!$J670="field",'Question 1 unworked '!$I670&lt;&gt;'Question 1 unworked '!$K670),1,0))</f>
        <v>1</v>
      </c>
      <c r="S670" s="4">
        <f>IF(AND('Question 1 unworked '!$K670="Mumbai Indians",'Question 1 unworked '!$R670=1),1,0)</f>
        <v>0</v>
      </c>
    </row>
    <row r="671" spans="1:19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  <c r="R671" s="4">
        <f>IF(AND('Question 1 unworked '!$I671='Question 1 unworked '!$K671,'Question 1 unworked '!$J671="bat"),1,IF(AND('Question 1 unworked '!$J671="field",'Question 1 unworked '!$I671&lt;&gt;'Question 1 unworked '!$K671),1,0))</f>
        <v>0</v>
      </c>
      <c r="S671" s="4">
        <f>IF(AND('Question 1 unworked '!$K671="Mumbai Indians",'Question 1 unworked '!$R671=1),1,0)</f>
        <v>0</v>
      </c>
    </row>
    <row r="672" spans="1:19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  <c r="R672" s="4">
        <f>IF(AND('Question 1 unworked '!$I672='Question 1 unworked '!$K672,'Question 1 unworked '!$J672="bat"),1,IF(AND('Question 1 unworked '!$J672="field",'Question 1 unworked '!$I672&lt;&gt;'Question 1 unworked '!$K672),1,0))</f>
        <v>1</v>
      </c>
      <c r="S672" s="4">
        <f>IF(AND('Question 1 unworked '!$K672="Mumbai Indians",'Question 1 unworked '!$R672=1),1,0)</f>
        <v>0</v>
      </c>
    </row>
    <row r="673" spans="1:19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  <c r="R673" s="4">
        <f>IF(AND('Question 1 unworked '!$I673='Question 1 unworked '!$K673,'Question 1 unworked '!$J673="bat"),1,IF(AND('Question 1 unworked '!$J673="field",'Question 1 unworked '!$I673&lt;&gt;'Question 1 unworked '!$K673),1,0))</f>
        <v>0</v>
      </c>
      <c r="S673" s="4">
        <f>IF(AND('Question 1 unworked '!$K673="Mumbai Indians",'Question 1 unworked '!$R673=1),1,0)</f>
        <v>0</v>
      </c>
    </row>
    <row r="674" spans="1:19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  <c r="R674" s="4">
        <f>IF(AND('Question 1 unworked '!$I674='Question 1 unworked '!$K674,'Question 1 unworked '!$J674="bat"),1,IF(AND('Question 1 unworked '!$J674="field",'Question 1 unworked '!$I674&lt;&gt;'Question 1 unworked '!$K674),1,0))</f>
        <v>1</v>
      </c>
      <c r="S674" s="4">
        <f>IF(AND('Question 1 unworked '!$K674="Mumbai Indians",'Question 1 unworked '!$R674=1),1,0)</f>
        <v>0</v>
      </c>
    </row>
    <row r="675" spans="1:19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  <c r="R675" s="4">
        <f>IF(AND('Question 1 unworked '!$I675='Question 1 unworked '!$K675,'Question 1 unworked '!$J675="bat"),1,IF(AND('Question 1 unworked '!$J675="field",'Question 1 unworked '!$I675&lt;&gt;'Question 1 unworked '!$K675),1,0))</f>
        <v>1</v>
      </c>
      <c r="S675" s="4">
        <f>IF(AND('Question 1 unworked '!$K675="Mumbai Indians",'Question 1 unworked '!$R675=1),1,0)</f>
        <v>0</v>
      </c>
    </row>
    <row r="676" spans="1:19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  <c r="R676" s="4">
        <f>IF(AND('Question 1 unworked '!$I676='Question 1 unworked '!$K676,'Question 1 unworked '!$J676="bat"),1,IF(AND('Question 1 unworked '!$J676="field",'Question 1 unworked '!$I676&lt;&gt;'Question 1 unworked '!$K676),1,0))</f>
        <v>1</v>
      </c>
      <c r="S676" s="4">
        <f>IF(AND('Question 1 unworked '!$K676="Mumbai Indians",'Question 1 unworked '!$R676=1),1,0)</f>
        <v>0</v>
      </c>
    </row>
    <row r="677" spans="1:19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  <c r="R677" s="4">
        <f>IF(AND('Question 1 unworked '!$I677='Question 1 unworked '!$K677,'Question 1 unworked '!$J677="bat"),1,IF(AND('Question 1 unworked '!$J677="field",'Question 1 unworked '!$I677&lt;&gt;'Question 1 unworked '!$K677),1,0))</f>
        <v>0</v>
      </c>
      <c r="S677" s="4">
        <f>IF(AND('Question 1 unworked '!$K677="Mumbai Indians",'Question 1 unworked '!$R677=1),1,0)</f>
        <v>0</v>
      </c>
    </row>
    <row r="678" spans="1:19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  <c r="R678" s="4">
        <f>IF(AND('Question 1 unworked '!$I678='Question 1 unworked '!$K678,'Question 1 unworked '!$J678="bat"),1,IF(AND('Question 1 unworked '!$J678="field",'Question 1 unworked '!$I678&lt;&gt;'Question 1 unworked '!$K678),1,0))</f>
        <v>0</v>
      </c>
      <c r="S678" s="4">
        <f>IF(AND('Question 1 unworked '!$K678="Mumbai Indians",'Question 1 unworked '!$R678=1),1,0)</f>
        <v>0</v>
      </c>
    </row>
    <row r="679" spans="1:19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  <c r="R679" s="4">
        <f>IF(AND('Question 1 unworked '!$I679='Question 1 unworked '!$K679,'Question 1 unworked '!$J679="bat"),1,IF(AND('Question 1 unworked '!$J679="field",'Question 1 unworked '!$I679&lt;&gt;'Question 1 unworked '!$K679),1,0))</f>
        <v>0</v>
      </c>
      <c r="S679" s="4">
        <f>IF(AND('Question 1 unworked '!$K679="Mumbai Indians",'Question 1 unworked '!$R679=1),1,0)</f>
        <v>0</v>
      </c>
    </row>
    <row r="680" spans="1:19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  <c r="R680" s="4">
        <f>IF(AND('Question 1 unworked '!$I680='Question 1 unworked '!$K680,'Question 1 unworked '!$J680="bat"),1,IF(AND('Question 1 unworked '!$J680="field",'Question 1 unworked '!$I680&lt;&gt;'Question 1 unworked '!$K680),1,0))</f>
        <v>0</v>
      </c>
      <c r="S680" s="4">
        <f>IF(AND('Question 1 unworked '!$K680="Mumbai Indians",'Question 1 unworked '!$R680=1),1,0)</f>
        <v>0</v>
      </c>
    </row>
    <row r="681" spans="1:19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  <c r="R681" s="4">
        <f>IF(AND('Question 1 unworked '!$I681='Question 1 unworked '!$K681,'Question 1 unworked '!$J681="bat"),1,IF(AND('Question 1 unworked '!$J681="field",'Question 1 unworked '!$I681&lt;&gt;'Question 1 unworked '!$K681),1,0))</f>
        <v>1</v>
      </c>
      <c r="S681" s="4">
        <f>IF(AND('Question 1 unworked '!$K681="Mumbai Indians",'Question 1 unworked '!$R681=1),1,0)</f>
        <v>1</v>
      </c>
    </row>
    <row r="682" spans="1:19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  <c r="R682" s="4">
        <f>IF(AND('Question 1 unworked '!$I682='Question 1 unworked '!$K682,'Question 1 unworked '!$J682="bat"),1,IF(AND('Question 1 unworked '!$J682="field",'Question 1 unworked '!$I682&lt;&gt;'Question 1 unworked '!$K682),1,0))</f>
        <v>0</v>
      </c>
      <c r="S682" s="4">
        <f>IF(AND('Question 1 unworked '!$K682="Mumbai Indians",'Question 1 unworked '!$R682=1),1,0)</f>
        <v>0</v>
      </c>
    </row>
    <row r="683" spans="1:19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  <c r="R683" s="4">
        <f>IF(AND('Question 1 unworked '!$I683='Question 1 unworked '!$K683,'Question 1 unworked '!$J683="bat"),1,IF(AND('Question 1 unworked '!$J683="field",'Question 1 unworked '!$I683&lt;&gt;'Question 1 unworked '!$K683),1,0))</f>
        <v>1</v>
      </c>
      <c r="S683" s="4">
        <f>IF(AND('Question 1 unworked '!$K683="Mumbai Indians",'Question 1 unworked '!$R683=1),1,0)</f>
        <v>0</v>
      </c>
    </row>
    <row r="684" spans="1:19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  <c r="R684" s="4">
        <f>IF(AND('Question 1 unworked '!$I684='Question 1 unworked '!$K684,'Question 1 unworked '!$J684="bat"),1,IF(AND('Question 1 unworked '!$J684="field",'Question 1 unworked '!$I684&lt;&gt;'Question 1 unworked '!$K684),1,0))</f>
        <v>1</v>
      </c>
      <c r="S684" s="4">
        <f>IF(AND('Question 1 unworked '!$K684="Mumbai Indians",'Question 1 unworked '!$R684=1),1,0)</f>
        <v>0</v>
      </c>
    </row>
    <row r="685" spans="1:19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  <c r="R685" s="4">
        <f>IF(AND('Question 1 unworked '!$I685='Question 1 unworked '!$K685,'Question 1 unworked '!$J685="bat"),1,IF(AND('Question 1 unworked '!$J685="field",'Question 1 unworked '!$I685&lt;&gt;'Question 1 unworked '!$K685),1,0))</f>
        <v>1</v>
      </c>
      <c r="S685" s="4">
        <f>IF(AND('Question 1 unworked '!$K685="Mumbai Indians",'Question 1 unworked '!$R685=1),1,0)</f>
        <v>1</v>
      </c>
    </row>
    <row r="686" spans="1:19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  <c r="R686" s="4">
        <f>IF(AND('Question 1 unworked '!$I686='Question 1 unworked '!$K686,'Question 1 unworked '!$J686="bat"),1,IF(AND('Question 1 unworked '!$J686="field",'Question 1 unworked '!$I686&lt;&gt;'Question 1 unworked '!$K686),1,0))</f>
        <v>0</v>
      </c>
      <c r="S686" s="4">
        <f>IF(AND('Question 1 unworked '!$K686="Mumbai Indians",'Question 1 unworked '!$R686=1),1,0)</f>
        <v>0</v>
      </c>
    </row>
    <row r="687" spans="1:19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  <c r="R687" s="4">
        <f>IF(AND('Question 1 unworked '!$I687='Question 1 unworked '!$K687,'Question 1 unworked '!$J687="bat"),1,IF(AND('Question 1 unworked '!$J687="field",'Question 1 unworked '!$I687&lt;&gt;'Question 1 unworked '!$K687),1,0))</f>
        <v>0</v>
      </c>
      <c r="S687" s="4">
        <f>IF(AND('Question 1 unworked '!$K687="Mumbai Indians",'Question 1 unworked '!$R687=1),1,0)</f>
        <v>0</v>
      </c>
    </row>
    <row r="688" spans="1:19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  <c r="R688" s="4">
        <f>IF(AND('Question 1 unworked '!$I688='Question 1 unworked '!$K688,'Question 1 unworked '!$J688="bat"),1,IF(AND('Question 1 unworked '!$J688="field",'Question 1 unworked '!$I688&lt;&gt;'Question 1 unworked '!$K688),1,0))</f>
        <v>1</v>
      </c>
      <c r="S688" s="4">
        <f>IF(AND('Question 1 unworked '!$K688="Mumbai Indians",'Question 1 unworked '!$R688=1),1,0)</f>
        <v>0</v>
      </c>
    </row>
    <row r="689" spans="1:19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  <c r="R689" s="4">
        <f>IF(AND('Question 1 unworked '!$I689='Question 1 unworked '!$K689,'Question 1 unworked '!$J689="bat"),1,IF(AND('Question 1 unworked '!$J689="field",'Question 1 unworked '!$I689&lt;&gt;'Question 1 unworked '!$K689),1,0))</f>
        <v>0</v>
      </c>
      <c r="S689" s="4">
        <f>IF(AND('Question 1 unworked '!$K689="Mumbai Indians",'Question 1 unworked '!$R689=1),1,0)</f>
        <v>0</v>
      </c>
    </row>
    <row r="690" spans="1:19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  <c r="R690" s="4">
        <f>IF(AND('Question 1 unworked '!$I690='Question 1 unworked '!$K690,'Question 1 unworked '!$J690="bat"),1,IF(AND('Question 1 unworked '!$J690="field",'Question 1 unworked '!$I690&lt;&gt;'Question 1 unworked '!$K690),1,0))</f>
        <v>0</v>
      </c>
      <c r="S690" s="4">
        <f>IF(AND('Question 1 unworked '!$K690="Mumbai Indians",'Question 1 unworked '!$R690=1),1,0)</f>
        <v>0</v>
      </c>
    </row>
    <row r="691" spans="1:19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  <c r="R691" s="4">
        <f>IF(AND('Question 1 unworked '!$I691='Question 1 unworked '!$K691,'Question 1 unworked '!$J691="bat"),1,IF(AND('Question 1 unworked '!$J691="field",'Question 1 unworked '!$I691&lt;&gt;'Question 1 unworked '!$K691),1,0))</f>
        <v>0</v>
      </c>
      <c r="S691" s="4">
        <f>IF(AND('Question 1 unworked '!$K691="Mumbai Indians",'Question 1 unworked '!$R691=1),1,0)</f>
        <v>0</v>
      </c>
    </row>
    <row r="692" spans="1:19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  <c r="R692" s="4">
        <f>IF(AND('Question 1 unworked '!$I692='Question 1 unworked '!$K692,'Question 1 unworked '!$J692="bat"),1,IF(AND('Question 1 unworked '!$J692="field",'Question 1 unworked '!$I692&lt;&gt;'Question 1 unworked '!$K692),1,0))</f>
        <v>0</v>
      </c>
      <c r="S692" s="4">
        <f>IF(AND('Question 1 unworked '!$K692="Mumbai Indians",'Question 1 unworked '!$R692=1),1,0)</f>
        <v>0</v>
      </c>
    </row>
    <row r="693" spans="1:19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  <c r="R693" s="4">
        <f>IF(AND('Question 1 unworked '!$I693='Question 1 unworked '!$K693,'Question 1 unworked '!$J693="bat"),1,IF(AND('Question 1 unworked '!$J693="field",'Question 1 unworked '!$I693&lt;&gt;'Question 1 unworked '!$K693),1,0))</f>
        <v>0</v>
      </c>
      <c r="S693" s="4">
        <f>IF(AND('Question 1 unworked '!$K693="Mumbai Indians",'Question 1 unworked '!$R693=1),1,0)</f>
        <v>0</v>
      </c>
    </row>
    <row r="694" spans="1:19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  <c r="R694" s="4">
        <f>IF(AND('Question 1 unworked '!$I694='Question 1 unworked '!$K694,'Question 1 unworked '!$J694="bat"),1,IF(AND('Question 1 unworked '!$J694="field",'Question 1 unworked '!$I694&lt;&gt;'Question 1 unworked '!$K694),1,0))</f>
        <v>1</v>
      </c>
      <c r="S694" s="4">
        <f>IF(AND('Question 1 unworked '!$K694="Mumbai Indians",'Question 1 unworked '!$R694=1),1,0)</f>
        <v>1</v>
      </c>
    </row>
    <row r="695" spans="1:19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  <c r="R695" s="4">
        <f>IF(AND('Question 1 unworked '!$I695='Question 1 unworked '!$K695,'Question 1 unworked '!$J695="bat"),1,IF(AND('Question 1 unworked '!$J695="field",'Question 1 unworked '!$I695&lt;&gt;'Question 1 unworked '!$K695),1,0))</f>
        <v>1</v>
      </c>
      <c r="S695" s="4">
        <f>IF(AND('Question 1 unworked '!$K695="Mumbai Indians",'Question 1 unworked '!$R695=1),1,0)</f>
        <v>0</v>
      </c>
    </row>
    <row r="696" spans="1:19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  <c r="R696" s="4">
        <f>IF(AND('Question 1 unworked '!$I696='Question 1 unworked '!$K696,'Question 1 unworked '!$J696="bat"),1,IF(AND('Question 1 unworked '!$J696="field",'Question 1 unworked '!$I696&lt;&gt;'Question 1 unworked '!$K696),1,0))</f>
        <v>1</v>
      </c>
      <c r="S696" s="4">
        <f>IF(AND('Question 1 unworked '!$K696="Mumbai Indians",'Question 1 unworked '!$R696=1),1,0)</f>
        <v>0</v>
      </c>
    </row>
    <row r="697" spans="1:19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  <c r="R697" s="4">
        <f>IF(AND('Question 1 unworked '!$I697='Question 1 unworked '!$K697,'Question 1 unworked '!$J697="bat"),1,IF(AND('Question 1 unworked '!$J697="field",'Question 1 unworked '!$I697&lt;&gt;'Question 1 unworked '!$K697),1,0))</f>
        <v>1</v>
      </c>
      <c r="S697" s="4">
        <f>IF(AND('Question 1 unworked '!$K697="Mumbai Indians",'Question 1 unworked '!$R697=1),1,0)</f>
        <v>0</v>
      </c>
    </row>
    <row r="698" spans="1:19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  <c r="R698" s="4">
        <f>IF(AND('Question 1 unworked '!$I698='Question 1 unworked '!$K698,'Question 1 unworked '!$J698="bat"),1,IF(AND('Question 1 unworked '!$J698="field",'Question 1 unworked '!$I698&lt;&gt;'Question 1 unworked '!$K698),1,0))</f>
        <v>0</v>
      </c>
      <c r="S698" s="4">
        <f>IF(AND('Question 1 unworked '!$K698="Mumbai Indians",'Question 1 unworked '!$R698=1),1,0)</f>
        <v>0</v>
      </c>
    </row>
    <row r="699" spans="1:19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  <c r="R699" s="4">
        <f>IF(AND('Question 1 unworked '!$I699='Question 1 unworked '!$K699,'Question 1 unworked '!$J699="bat"),1,IF(AND('Question 1 unworked '!$J699="field",'Question 1 unworked '!$I699&lt;&gt;'Question 1 unworked '!$K699),1,0))</f>
        <v>1</v>
      </c>
      <c r="S699" s="4">
        <f>IF(AND('Question 1 unworked '!$K699="Mumbai Indians",'Question 1 unworked '!$R699=1),1,0)</f>
        <v>0</v>
      </c>
    </row>
    <row r="700" spans="1:19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  <c r="R700" s="4">
        <f>IF(AND('Question 1 unworked '!$I700='Question 1 unworked '!$K700,'Question 1 unworked '!$J700="bat"),1,IF(AND('Question 1 unworked '!$J700="field",'Question 1 unworked '!$I700&lt;&gt;'Question 1 unworked '!$K700),1,0))</f>
        <v>0</v>
      </c>
      <c r="S700" s="4">
        <f>IF(AND('Question 1 unworked '!$K700="Mumbai Indians",'Question 1 unworked '!$R700=1),1,0)</f>
        <v>0</v>
      </c>
    </row>
    <row r="701" spans="1:19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  <c r="R701" s="4">
        <f>IF(AND('Question 1 unworked '!$I701='Question 1 unworked '!$K701,'Question 1 unworked '!$J701="bat"),1,IF(AND('Question 1 unworked '!$J701="field",'Question 1 unworked '!$I701&lt;&gt;'Question 1 unworked '!$K701),1,0))</f>
        <v>0</v>
      </c>
      <c r="S701" s="4">
        <f>IF(AND('Question 1 unworked '!$K701="Mumbai Indians",'Question 1 unworked '!$R701=1),1,0)</f>
        <v>0</v>
      </c>
    </row>
    <row r="702" spans="1:19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  <c r="R702" s="4">
        <f>IF(AND('Question 1 unworked '!$I702='Question 1 unworked '!$K702,'Question 1 unworked '!$J702="bat"),1,IF(AND('Question 1 unworked '!$J702="field",'Question 1 unworked '!$I702&lt;&gt;'Question 1 unworked '!$K702),1,0))</f>
        <v>1</v>
      </c>
      <c r="S702" s="4">
        <f>IF(AND('Question 1 unworked '!$K702="Mumbai Indians",'Question 1 unworked '!$R702=1),1,0)</f>
        <v>0</v>
      </c>
    </row>
    <row r="703" spans="1:19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  <c r="R703" s="4">
        <f>IF(AND('Question 1 unworked '!$I703='Question 1 unworked '!$K703,'Question 1 unworked '!$J703="bat"),1,IF(AND('Question 1 unworked '!$J703="field",'Question 1 unworked '!$I703&lt;&gt;'Question 1 unworked '!$K703),1,0))</f>
        <v>1</v>
      </c>
      <c r="S703" s="4">
        <f>IF(AND('Question 1 unworked '!$K703="Mumbai Indians",'Question 1 unworked '!$R703=1),1,0)</f>
        <v>0</v>
      </c>
    </row>
    <row r="704" spans="1:19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  <c r="R704" s="4">
        <f>IF(AND('Question 1 unworked '!$I704='Question 1 unworked '!$K704,'Question 1 unworked '!$J704="bat"),1,IF(AND('Question 1 unworked '!$J704="field",'Question 1 unworked '!$I704&lt;&gt;'Question 1 unworked '!$K704),1,0))</f>
        <v>0</v>
      </c>
      <c r="S704" s="4">
        <f>IF(AND('Question 1 unworked '!$K704="Mumbai Indians",'Question 1 unworked '!$R704=1),1,0)</f>
        <v>0</v>
      </c>
    </row>
    <row r="705" spans="1:19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  <c r="R705" s="4">
        <f>IF(AND('Question 1 unworked '!$I705='Question 1 unworked '!$K705,'Question 1 unworked '!$J705="bat"),1,IF(AND('Question 1 unworked '!$J705="field",'Question 1 unworked '!$I705&lt;&gt;'Question 1 unworked '!$K705),1,0))</f>
        <v>0</v>
      </c>
      <c r="S705" s="4">
        <f>IF(AND('Question 1 unworked '!$K705="Mumbai Indians",'Question 1 unworked '!$R705=1),1,0)</f>
        <v>0</v>
      </c>
    </row>
    <row r="706" spans="1:19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  <c r="R706" s="4">
        <f>IF(AND('Question 1 unworked '!$I706='Question 1 unworked '!$K706,'Question 1 unworked '!$J706="bat"),1,IF(AND('Question 1 unworked '!$J706="field",'Question 1 unworked '!$I706&lt;&gt;'Question 1 unworked '!$K706),1,0))</f>
        <v>0</v>
      </c>
      <c r="S706" s="4">
        <f>IF(AND('Question 1 unworked '!$K706="Mumbai Indians",'Question 1 unworked '!$R706=1),1,0)</f>
        <v>0</v>
      </c>
    </row>
    <row r="707" spans="1:19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  <c r="R707" s="4">
        <f>IF(AND('Question 1 unworked '!$I707='Question 1 unworked '!$K707,'Question 1 unworked '!$J707="bat"),1,IF(AND('Question 1 unworked '!$J707="field",'Question 1 unworked '!$I707&lt;&gt;'Question 1 unworked '!$K707),1,0))</f>
        <v>1</v>
      </c>
      <c r="S707" s="4">
        <f>IF(AND('Question 1 unworked '!$K707="Mumbai Indians",'Question 1 unworked '!$R707=1),1,0)</f>
        <v>0</v>
      </c>
    </row>
    <row r="708" spans="1:19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  <c r="R708" s="4">
        <f>IF(AND('Question 1 unworked '!$I708='Question 1 unworked '!$K708,'Question 1 unworked '!$J708="bat"),1,IF(AND('Question 1 unworked '!$J708="field",'Question 1 unworked '!$I708&lt;&gt;'Question 1 unworked '!$K708),1,0))</f>
        <v>1</v>
      </c>
      <c r="S708" s="4">
        <f>IF(AND('Question 1 unworked '!$K708="Mumbai Indians",'Question 1 unworked '!$R708=1),1,0)</f>
        <v>0</v>
      </c>
    </row>
    <row r="709" spans="1:19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  <c r="R709" s="4">
        <f>IF(AND('Question 1 unworked '!$I709='Question 1 unworked '!$K709,'Question 1 unworked '!$J709="bat"),1,IF(AND('Question 1 unworked '!$J709="field",'Question 1 unworked '!$I709&lt;&gt;'Question 1 unworked '!$K709),1,0))</f>
        <v>0</v>
      </c>
      <c r="S709" s="4">
        <f>IF(AND('Question 1 unworked '!$K709="Mumbai Indians",'Question 1 unworked '!$R709=1),1,0)</f>
        <v>0</v>
      </c>
    </row>
    <row r="710" spans="1:19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  <c r="R710" s="4">
        <f>IF(AND('Question 1 unworked '!$I710='Question 1 unworked '!$K710,'Question 1 unworked '!$J710="bat"),1,IF(AND('Question 1 unworked '!$J710="field",'Question 1 unworked '!$I710&lt;&gt;'Question 1 unworked '!$K710),1,0))</f>
        <v>1</v>
      </c>
      <c r="S710" s="4">
        <f>IF(AND('Question 1 unworked '!$K710="Mumbai Indians",'Question 1 unworked '!$R710=1),1,0)</f>
        <v>0</v>
      </c>
    </row>
    <row r="711" spans="1:19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  <c r="R711" s="4">
        <f>IF(AND('Question 1 unworked '!$I711='Question 1 unworked '!$K711,'Question 1 unworked '!$J711="bat"),1,IF(AND('Question 1 unworked '!$J711="field",'Question 1 unworked '!$I711&lt;&gt;'Question 1 unworked '!$K711),1,0))</f>
        <v>1</v>
      </c>
      <c r="S711" s="4">
        <f>IF(AND('Question 1 unworked '!$K711="Mumbai Indians",'Question 1 unworked '!$R711=1),1,0)</f>
        <v>1</v>
      </c>
    </row>
    <row r="712" spans="1:19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  <c r="R712" s="4">
        <f>IF(AND('Question 1 unworked '!$I712='Question 1 unworked '!$K712,'Question 1 unworked '!$J712="bat"),1,IF(AND('Question 1 unworked '!$J712="field",'Question 1 unworked '!$I712&lt;&gt;'Question 1 unworked '!$K712),1,0))</f>
        <v>0</v>
      </c>
      <c r="S712" s="4">
        <f>IF(AND('Question 1 unworked '!$K712="Mumbai Indians",'Question 1 unworked '!$R712=1),1,0)</f>
        <v>0</v>
      </c>
    </row>
    <row r="713" spans="1:19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  <c r="R713" s="4">
        <f>IF(AND('Question 1 unworked '!$I713='Question 1 unworked '!$K713,'Question 1 unworked '!$J713="bat"),1,IF(AND('Question 1 unworked '!$J713="field",'Question 1 unworked '!$I713&lt;&gt;'Question 1 unworked '!$K713),1,0))</f>
        <v>0</v>
      </c>
      <c r="S713" s="4">
        <f>IF(AND('Question 1 unworked '!$K713="Mumbai Indians",'Question 1 unworked '!$R713=1),1,0)</f>
        <v>0</v>
      </c>
    </row>
    <row r="714" spans="1:19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  <c r="R714" s="4">
        <f>IF(AND('Question 1 unworked '!$I714='Question 1 unworked '!$K714,'Question 1 unworked '!$J714="bat"),1,IF(AND('Question 1 unworked '!$J714="field",'Question 1 unworked '!$I714&lt;&gt;'Question 1 unworked '!$K714),1,0))</f>
        <v>0</v>
      </c>
      <c r="S714" s="4">
        <f>IF(AND('Question 1 unworked '!$K714="Mumbai Indians",'Question 1 unworked '!$R714=1),1,0)</f>
        <v>0</v>
      </c>
    </row>
    <row r="715" spans="1:19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  <c r="R715" s="4">
        <f>IF(AND('Question 1 unworked '!$I715='Question 1 unworked '!$K715,'Question 1 unworked '!$J715="bat"),1,IF(AND('Question 1 unworked '!$J715="field",'Question 1 unworked '!$I715&lt;&gt;'Question 1 unworked '!$K715),1,0))</f>
        <v>1</v>
      </c>
      <c r="S715" s="4">
        <f>IF(AND('Question 1 unworked '!$K715="Mumbai Indians",'Question 1 unworked '!$R715=1),1,0)</f>
        <v>0</v>
      </c>
    </row>
    <row r="716" spans="1:19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  <c r="R716" s="4">
        <f>IF(AND('Question 1 unworked '!$I716='Question 1 unworked '!$K716,'Question 1 unworked '!$J716="bat"),1,IF(AND('Question 1 unworked '!$J716="field",'Question 1 unworked '!$I716&lt;&gt;'Question 1 unworked '!$K716),1,0))</f>
        <v>1</v>
      </c>
      <c r="S716" s="4">
        <f>IF(AND('Question 1 unworked '!$K716="Mumbai Indians",'Question 1 unworked '!$R716=1),1,0)</f>
        <v>0</v>
      </c>
    </row>
    <row r="717" spans="1:19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  <c r="R717" s="4">
        <f>IF(AND('Question 1 unworked '!$I717='Question 1 unworked '!$K717,'Question 1 unworked '!$J717="bat"),1,IF(AND('Question 1 unworked '!$J717="field",'Question 1 unworked '!$I717&lt;&gt;'Question 1 unworked '!$K717),1,0))</f>
        <v>1</v>
      </c>
      <c r="S717" s="4">
        <f>IF(AND('Question 1 unworked '!$K717="Mumbai Indians",'Question 1 unworked '!$R717=1),1,0)</f>
        <v>0</v>
      </c>
    </row>
    <row r="718" spans="1:19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  <c r="R718" s="4">
        <f>IF(AND('Question 1 unworked '!$I718='Question 1 unworked '!$K718,'Question 1 unworked '!$J718="bat"),1,IF(AND('Question 1 unworked '!$J718="field",'Question 1 unworked '!$I718&lt;&gt;'Question 1 unworked '!$K718),1,0))</f>
        <v>0</v>
      </c>
      <c r="S718" s="4">
        <f>IF(AND('Question 1 unworked '!$K718="Mumbai Indians",'Question 1 unworked '!$R718=1),1,0)</f>
        <v>0</v>
      </c>
    </row>
    <row r="719" spans="1:19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  <c r="R719" s="4">
        <f>IF(AND('Question 1 unworked '!$I719='Question 1 unworked '!$K719,'Question 1 unworked '!$J719="bat"),1,IF(AND('Question 1 unworked '!$J719="field",'Question 1 unworked '!$I719&lt;&gt;'Question 1 unworked '!$K719),1,0))</f>
        <v>1</v>
      </c>
      <c r="S719" s="4">
        <f>IF(AND('Question 1 unworked '!$K719="Mumbai Indians",'Question 1 unworked '!$R719=1),1,0)</f>
        <v>1</v>
      </c>
    </row>
    <row r="720" spans="1:19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  <c r="R720" s="4">
        <f>IF(AND('Question 1 unworked '!$I720='Question 1 unworked '!$K720,'Question 1 unworked '!$J720="bat"),1,IF(AND('Question 1 unworked '!$J720="field",'Question 1 unworked '!$I720&lt;&gt;'Question 1 unworked '!$K720),1,0))</f>
        <v>0</v>
      </c>
      <c r="S720" s="4">
        <f>IF(AND('Question 1 unworked '!$K720="Mumbai Indians",'Question 1 unworked '!$R720=1),1,0)</f>
        <v>0</v>
      </c>
    </row>
    <row r="721" spans="1:19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  <c r="R721" s="4">
        <f>IF(AND('Question 1 unworked '!$I721='Question 1 unworked '!$K721,'Question 1 unworked '!$J721="bat"),1,IF(AND('Question 1 unworked '!$J721="field",'Question 1 unworked '!$I721&lt;&gt;'Question 1 unworked '!$K721),1,0))</f>
        <v>0</v>
      </c>
      <c r="S721" s="4">
        <f>IF(AND('Question 1 unworked '!$K721="Mumbai Indians",'Question 1 unworked '!$R721=1),1,0)</f>
        <v>0</v>
      </c>
    </row>
    <row r="722" spans="1:19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  <c r="R722" s="4">
        <f>IF(AND('Question 1 unworked '!$I722='Question 1 unworked '!$K722,'Question 1 unworked '!$J722="bat"),1,IF(AND('Question 1 unworked '!$J722="field",'Question 1 unworked '!$I722&lt;&gt;'Question 1 unworked '!$K722),1,0))</f>
        <v>1</v>
      </c>
      <c r="S722" s="4">
        <f>IF(AND('Question 1 unworked '!$K722="Mumbai Indians",'Question 1 unworked '!$R722=1),1,0)</f>
        <v>0</v>
      </c>
    </row>
    <row r="723" spans="1:19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  <c r="R723" s="4">
        <f>IF(AND('Question 1 unworked '!$I723='Question 1 unworked '!$K723,'Question 1 unworked '!$J723="bat"),1,IF(AND('Question 1 unworked '!$J723="field",'Question 1 unworked '!$I723&lt;&gt;'Question 1 unworked '!$K723),1,0))</f>
        <v>1</v>
      </c>
      <c r="S723" s="4">
        <f>IF(AND('Question 1 unworked '!$K723="Mumbai Indians",'Question 1 unworked '!$R723=1),1,0)</f>
        <v>1</v>
      </c>
    </row>
    <row r="724" spans="1:19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  <c r="R724" s="4">
        <f>IF(AND('Question 1 unworked '!$I724='Question 1 unworked '!$K724,'Question 1 unworked '!$J724="bat"),1,IF(AND('Question 1 unworked '!$J724="field",'Question 1 unworked '!$I724&lt;&gt;'Question 1 unworked '!$K724),1,0))</f>
        <v>0</v>
      </c>
      <c r="S724" s="4">
        <f>IF(AND('Question 1 unworked '!$K724="Mumbai Indians",'Question 1 unworked '!$R724=1),1,0)</f>
        <v>0</v>
      </c>
    </row>
    <row r="725" spans="1:19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  <c r="R725" s="4">
        <f>IF(AND('Question 1 unworked '!$I725='Question 1 unworked '!$K725,'Question 1 unworked '!$J725="bat"),1,IF(AND('Question 1 unworked '!$J725="field",'Question 1 unworked '!$I725&lt;&gt;'Question 1 unworked '!$K725),1,0))</f>
        <v>0</v>
      </c>
      <c r="S725" s="4">
        <f>IF(AND('Question 1 unworked '!$K725="Mumbai Indians",'Question 1 unworked '!$R725=1),1,0)</f>
        <v>0</v>
      </c>
    </row>
    <row r="726" spans="1:19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  <c r="R726" s="4">
        <f>IF(AND('Question 1 unworked '!$I726='Question 1 unworked '!$K726,'Question 1 unworked '!$J726="bat"),1,IF(AND('Question 1 unworked '!$J726="field",'Question 1 unworked '!$I726&lt;&gt;'Question 1 unworked '!$K726),1,0))</f>
        <v>0</v>
      </c>
      <c r="S726" s="4">
        <f>IF(AND('Question 1 unworked '!$K726="Mumbai Indians",'Question 1 unworked '!$R726=1),1,0)</f>
        <v>0</v>
      </c>
    </row>
    <row r="727" spans="1:19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  <c r="R727" s="4">
        <f>IF(AND('Question 1 unworked '!$I727='Question 1 unworked '!$K727,'Question 1 unworked '!$J727="bat"),1,IF(AND('Question 1 unworked '!$J727="field",'Question 1 unworked '!$I727&lt;&gt;'Question 1 unworked '!$K727),1,0))</f>
        <v>0</v>
      </c>
      <c r="S727" s="4">
        <f>IF(AND('Question 1 unworked '!$K727="Mumbai Indians",'Question 1 unworked '!$R727=1),1,0)</f>
        <v>0</v>
      </c>
    </row>
    <row r="728" spans="1:19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  <c r="R728" s="4">
        <f>IF(AND('Question 1 unworked '!$I728='Question 1 unworked '!$K728,'Question 1 unworked '!$J728="bat"),1,IF(AND('Question 1 unworked '!$J728="field",'Question 1 unworked '!$I728&lt;&gt;'Question 1 unworked '!$K728),1,0))</f>
        <v>0</v>
      </c>
      <c r="S728" s="4">
        <f>IF(AND('Question 1 unworked '!$K728="Mumbai Indians",'Question 1 unworked '!$R728=1),1,0)</f>
        <v>0</v>
      </c>
    </row>
    <row r="729" spans="1:19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  <c r="R729" s="4">
        <f>IF(AND('Question 1 unworked '!$I729='Question 1 unworked '!$K729,'Question 1 unworked '!$J729="bat"),1,IF(AND('Question 1 unworked '!$J729="field",'Question 1 unworked '!$I729&lt;&gt;'Question 1 unworked '!$K729),1,0))</f>
        <v>0</v>
      </c>
      <c r="S729" s="4">
        <f>IF(AND('Question 1 unworked '!$K729="Mumbai Indians",'Question 1 unworked '!$R729=1),1,0)</f>
        <v>0</v>
      </c>
    </row>
    <row r="730" spans="1:19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  <c r="R730" s="4">
        <f>IF(AND('Question 1 unworked '!$I730='Question 1 unworked '!$K730,'Question 1 unworked '!$J730="bat"),1,IF(AND('Question 1 unworked '!$J730="field",'Question 1 unworked '!$I730&lt;&gt;'Question 1 unworked '!$K730),1,0))</f>
        <v>0</v>
      </c>
      <c r="S730" s="4">
        <f>IF(AND('Question 1 unworked '!$K730="Mumbai Indians",'Question 1 unworked '!$R730=1),1,0)</f>
        <v>0</v>
      </c>
    </row>
    <row r="731" spans="1:19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  <c r="R731" s="4">
        <f>IF(AND('Question 1 unworked '!$I731='Question 1 unworked '!$K731,'Question 1 unworked '!$J731="bat"),1,IF(AND('Question 1 unworked '!$J731="field",'Question 1 unworked '!$I731&lt;&gt;'Question 1 unworked '!$K731),1,0))</f>
        <v>0</v>
      </c>
      <c r="S731" s="4">
        <f>IF(AND('Question 1 unworked '!$K731="Mumbai Indians",'Question 1 unworked '!$R731=1),1,0)</f>
        <v>0</v>
      </c>
    </row>
    <row r="732" spans="1:19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  <c r="R732" s="4">
        <f>IF(AND('Question 1 unworked '!$I732='Question 1 unworked '!$K732,'Question 1 unworked '!$J732="bat"),1,IF(AND('Question 1 unworked '!$J732="field",'Question 1 unworked '!$I732&lt;&gt;'Question 1 unworked '!$K732),1,0))</f>
        <v>0</v>
      </c>
      <c r="S732" s="4">
        <f>IF(AND('Question 1 unworked '!$K732="Mumbai Indians",'Question 1 unworked '!$R732=1),1,0)</f>
        <v>0</v>
      </c>
    </row>
    <row r="733" spans="1:19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  <c r="R733" s="4">
        <f>IF(AND('Question 1 unworked '!$I733='Question 1 unworked '!$K733,'Question 1 unworked '!$J733="bat"),1,IF(AND('Question 1 unworked '!$J733="field",'Question 1 unworked '!$I733&lt;&gt;'Question 1 unworked '!$K733),1,0))</f>
        <v>0</v>
      </c>
      <c r="S733" s="4">
        <f>IF(AND('Question 1 unworked '!$K733="Mumbai Indians",'Question 1 unworked '!$R733=1),1,0)</f>
        <v>0</v>
      </c>
    </row>
    <row r="734" spans="1:19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  <c r="R734" s="4">
        <f>IF(AND('Question 1 unworked '!$I734='Question 1 unworked '!$K734,'Question 1 unworked '!$J734="bat"),1,IF(AND('Question 1 unworked '!$J734="field",'Question 1 unworked '!$I734&lt;&gt;'Question 1 unworked '!$K734),1,0))</f>
        <v>1</v>
      </c>
      <c r="S734" s="4">
        <f>IF(AND('Question 1 unworked '!$K734="Mumbai Indians",'Question 1 unworked '!$R734=1),1,0)</f>
        <v>0</v>
      </c>
    </row>
    <row r="735" spans="1:19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  <c r="R735" s="4">
        <f>IF(AND('Question 1 unworked '!$I735='Question 1 unworked '!$K735,'Question 1 unworked '!$J735="bat"),1,IF(AND('Question 1 unworked '!$J735="field",'Question 1 unworked '!$I735&lt;&gt;'Question 1 unworked '!$K735),1,0))</f>
        <v>0</v>
      </c>
      <c r="S735" s="4">
        <f>IF(AND('Question 1 unworked '!$K735="Mumbai Indians",'Question 1 unworked '!$R735=1),1,0)</f>
        <v>0</v>
      </c>
    </row>
    <row r="736" spans="1:19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  <c r="R736" s="4">
        <f>IF(AND('Question 1 unworked '!$I736='Question 1 unworked '!$K736,'Question 1 unworked '!$J736="bat"),1,IF(AND('Question 1 unworked '!$J736="field",'Question 1 unworked '!$I736&lt;&gt;'Question 1 unworked '!$K736),1,0))</f>
        <v>1</v>
      </c>
      <c r="S736" s="4">
        <f>IF(AND('Question 1 unworked '!$K736="Mumbai Indians",'Question 1 unworked '!$R736=1),1,0)</f>
        <v>0</v>
      </c>
    </row>
    <row r="737" spans="1:19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  <c r="R737" s="4">
        <f>IF(AND('Question 1 unworked '!$I737='Question 1 unworked '!$K737,'Question 1 unworked '!$J737="bat"),1,IF(AND('Question 1 unworked '!$J737="field",'Question 1 unworked '!$I737&lt;&gt;'Question 1 unworked '!$K737),1,0))</f>
        <v>0</v>
      </c>
      <c r="S737" s="4">
        <f>IF(AND('Question 1 unworked '!$K737="Mumbai Indians",'Question 1 unworked '!$R737=1),1,0)</f>
        <v>0</v>
      </c>
    </row>
    <row r="738" spans="1:19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  <c r="R738" s="4">
        <f>IF(AND('Question 1 unworked '!$I738='Question 1 unworked '!$K738,'Question 1 unworked '!$J738="bat"),1,IF(AND('Question 1 unworked '!$J738="field",'Question 1 unworked '!$I738&lt;&gt;'Question 1 unworked '!$K738),1,0))</f>
        <v>1</v>
      </c>
      <c r="S738" s="4">
        <f>IF(AND('Question 1 unworked '!$K738="Mumbai Indians",'Question 1 unworked '!$R738=1),1,0)</f>
        <v>1</v>
      </c>
    </row>
    <row r="739" spans="1:19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  <c r="R739" s="4">
        <f>IF(AND('Question 1 unworked '!$I739='Question 1 unworked '!$K739,'Question 1 unworked '!$J739="bat"),1,IF(AND('Question 1 unworked '!$J739="field",'Question 1 unworked '!$I739&lt;&gt;'Question 1 unworked '!$K739),1,0))</f>
        <v>1</v>
      </c>
      <c r="S739" s="4">
        <f>IF(AND('Question 1 unworked '!$K739="Mumbai Indians",'Question 1 unworked '!$R739=1),1,0)</f>
        <v>0</v>
      </c>
    </row>
    <row r="740" spans="1:19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  <c r="R740" s="4">
        <f>IF(AND('Question 1 unworked '!$I740='Question 1 unworked '!$K740,'Question 1 unworked '!$J740="bat"),1,IF(AND('Question 1 unworked '!$J740="field",'Question 1 unworked '!$I740&lt;&gt;'Question 1 unworked '!$K740),1,0))</f>
        <v>0</v>
      </c>
      <c r="S740" s="4">
        <f>IF(AND('Question 1 unworked '!$K740="Mumbai Indians",'Question 1 unworked '!$R740=1),1,0)</f>
        <v>0</v>
      </c>
    </row>
    <row r="741" spans="1:19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  <c r="R741" s="4">
        <f>IF(AND('Question 1 unworked '!$I741='Question 1 unworked '!$K741,'Question 1 unworked '!$J741="bat"),1,IF(AND('Question 1 unworked '!$J741="field",'Question 1 unworked '!$I741&lt;&gt;'Question 1 unworked '!$K741),1,0))</f>
        <v>0</v>
      </c>
      <c r="S741" s="4">
        <f>IF(AND('Question 1 unworked '!$K741="Mumbai Indians",'Question 1 unworked '!$R741=1),1,0)</f>
        <v>0</v>
      </c>
    </row>
    <row r="742" spans="1:19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  <c r="R742" s="4">
        <f>IF(AND('Question 1 unworked '!$I742='Question 1 unworked '!$K742,'Question 1 unworked '!$J742="bat"),1,IF(AND('Question 1 unworked '!$J742="field",'Question 1 unworked '!$I742&lt;&gt;'Question 1 unworked '!$K742),1,0))</f>
        <v>0</v>
      </c>
      <c r="S742" s="4">
        <f>IF(AND('Question 1 unworked '!$K742="Mumbai Indians",'Question 1 unworked '!$R742=1),1,0)</f>
        <v>0</v>
      </c>
    </row>
    <row r="743" spans="1:19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  <c r="R743" s="4">
        <f>IF(AND('Question 1 unworked '!$I743='Question 1 unworked '!$K743,'Question 1 unworked '!$J743="bat"),1,IF(AND('Question 1 unworked '!$J743="field",'Question 1 unworked '!$I743&lt;&gt;'Question 1 unworked '!$K743),1,0))</f>
        <v>1</v>
      </c>
      <c r="S743" s="4">
        <f>IF(AND('Question 1 unworked '!$K743="Mumbai Indians",'Question 1 unworked '!$R743=1),1,0)</f>
        <v>0</v>
      </c>
    </row>
    <row r="744" spans="1:19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  <c r="R744" s="4">
        <f>IF(AND('Question 1 unworked '!$I744='Question 1 unworked '!$K744,'Question 1 unworked '!$J744="bat"),1,IF(AND('Question 1 unworked '!$J744="field",'Question 1 unworked '!$I744&lt;&gt;'Question 1 unworked '!$K744),1,0))</f>
        <v>0</v>
      </c>
      <c r="S744" s="4">
        <f>IF(AND('Question 1 unworked '!$K744="Mumbai Indians",'Question 1 unworked '!$R744=1),1,0)</f>
        <v>0</v>
      </c>
    </row>
    <row r="745" spans="1:19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  <c r="R745" s="4">
        <f>IF(AND('Question 1 unworked '!$I745='Question 1 unworked '!$K745,'Question 1 unworked '!$J745="bat"),1,IF(AND('Question 1 unworked '!$J745="field",'Question 1 unworked '!$I745&lt;&gt;'Question 1 unworked '!$K745),1,0))</f>
        <v>0</v>
      </c>
      <c r="S745" s="4">
        <f>IF(AND('Question 1 unworked '!$K745="Mumbai Indians",'Question 1 unworked '!$R745=1),1,0)</f>
        <v>0</v>
      </c>
    </row>
    <row r="746" spans="1:19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  <c r="R746" s="4">
        <f>IF(AND('Question 1 unworked '!$I746='Question 1 unworked '!$K746,'Question 1 unworked '!$J746="bat"),1,IF(AND('Question 1 unworked '!$J746="field",'Question 1 unworked '!$I746&lt;&gt;'Question 1 unworked '!$K746),1,0))</f>
        <v>1</v>
      </c>
      <c r="S746" s="4">
        <f>IF(AND('Question 1 unworked '!$K746="Mumbai Indians",'Question 1 unworked '!$R746=1),1,0)</f>
        <v>0</v>
      </c>
    </row>
    <row r="747" spans="1:19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  <c r="R747" s="4">
        <f>IF(AND('Question 1 unworked '!$I747='Question 1 unworked '!$K747,'Question 1 unworked '!$J747="bat"),1,IF(AND('Question 1 unworked '!$J747="field",'Question 1 unworked '!$I747&lt;&gt;'Question 1 unworked '!$K747),1,0))</f>
        <v>0</v>
      </c>
      <c r="S747" s="4">
        <f>IF(AND('Question 1 unworked '!$K747="Mumbai Indians",'Question 1 unworked '!$R747=1),1,0)</f>
        <v>0</v>
      </c>
    </row>
    <row r="748" spans="1:19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  <c r="R748" s="4">
        <f>IF(AND('Question 1 unworked '!$I748='Question 1 unworked '!$K748,'Question 1 unworked '!$J748="bat"),1,IF(AND('Question 1 unworked '!$J748="field",'Question 1 unworked '!$I748&lt;&gt;'Question 1 unworked '!$K748),1,0))</f>
        <v>1</v>
      </c>
      <c r="S748" s="4">
        <f>IF(AND('Question 1 unworked '!$K748="Mumbai Indians",'Question 1 unworked '!$R748=1),1,0)</f>
        <v>1</v>
      </c>
    </row>
    <row r="749" spans="1:19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  <c r="R749" s="4">
        <f>IF(AND('Question 1 unworked '!$I749='Question 1 unworked '!$K749,'Question 1 unworked '!$J749="bat"),1,IF(AND('Question 1 unworked '!$J749="field",'Question 1 unworked '!$I749&lt;&gt;'Question 1 unworked '!$K749),1,0))</f>
        <v>0</v>
      </c>
      <c r="S749" s="4">
        <f>IF(AND('Question 1 unworked '!$K749="Mumbai Indians",'Question 1 unworked '!$R749=1),1,0)</f>
        <v>0</v>
      </c>
    </row>
    <row r="750" spans="1:19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  <c r="R750" s="4">
        <f>IF(AND('Question 1 unworked '!$I750='Question 1 unworked '!$K750,'Question 1 unworked '!$J750="bat"),1,IF(AND('Question 1 unworked '!$J750="field",'Question 1 unworked '!$I750&lt;&gt;'Question 1 unworked '!$K750),1,0))</f>
        <v>1</v>
      </c>
      <c r="S750" s="4">
        <f>IF(AND('Question 1 unworked '!$K750="Mumbai Indians",'Question 1 unworked '!$R750=1),1,0)</f>
        <v>0</v>
      </c>
    </row>
    <row r="751" spans="1:19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  <c r="R751" s="4">
        <f>IF(AND('Question 1 unworked '!$I751='Question 1 unworked '!$K751,'Question 1 unworked '!$J751="bat"),1,IF(AND('Question 1 unworked '!$J751="field",'Question 1 unworked '!$I751&lt;&gt;'Question 1 unworked '!$K751),1,0))</f>
        <v>1</v>
      </c>
      <c r="S751" s="4">
        <f>IF(AND('Question 1 unworked '!$K751="Mumbai Indians",'Question 1 unworked '!$R751=1),1,0)</f>
        <v>0</v>
      </c>
    </row>
    <row r="752" spans="1:19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  <c r="R752" s="4">
        <f>IF(AND('Question 1 unworked '!$I752='Question 1 unworked '!$K752,'Question 1 unworked '!$J752="bat"),1,IF(AND('Question 1 unworked '!$J752="field",'Question 1 unworked '!$I752&lt;&gt;'Question 1 unworked '!$K752),1,0))</f>
        <v>1</v>
      </c>
      <c r="S752" s="4">
        <f>IF(AND('Question 1 unworked '!$K752="Mumbai Indians",'Question 1 unworked '!$R752=1),1,0)</f>
        <v>0</v>
      </c>
    </row>
    <row r="753" spans="1:19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  <c r="R753" s="4">
        <f>IF(AND('Question 1 unworked '!$I753='Question 1 unworked '!$K753,'Question 1 unworked '!$J753="bat"),1,IF(AND('Question 1 unworked '!$J753="field",'Question 1 unworked '!$I753&lt;&gt;'Question 1 unworked '!$K753),1,0))</f>
        <v>1</v>
      </c>
      <c r="S753" s="4">
        <f>IF(AND('Question 1 unworked '!$K753="Mumbai Indians",'Question 1 unworked '!$R753=1),1,0)</f>
        <v>0</v>
      </c>
    </row>
    <row r="754" spans="1:19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  <c r="R754" s="4">
        <f>IF(AND('Question 1 unworked '!$I754='Question 1 unworked '!$K754,'Question 1 unworked '!$J754="bat"),1,IF(AND('Question 1 unworked '!$J754="field",'Question 1 unworked '!$I754&lt;&gt;'Question 1 unworked '!$K754),1,0))</f>
        <v>1</v>
      </c>
      <c r="S754" s="4">
        <f>IF(AND('Question 1 unworked '!$K754="Mumbai Indians",'Question 1 unworked '!$R754=1),1,0)</f>
        <v>0</v>
      </c>
    </row>
    <row r="755" spans="1:19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  <c r="R755" s="4">
        <f>IF(AND('Question 1 unworked '!$I755='Question 1 unworked '!$K755,'Question 1 unworked '!$J755="bat"),1,IF(AND('Question 1 unworked '!$J755="field",'Question 1 unworked '!$I755&lt;&gt;'Question 1 unworked '!$K755),1,0))</f>
        <v>1</v>
      </c>
      <c r="S755" s="4">
        <f>IF(AND('Question 1 unworked '!$K755="Mumbai Indians",'Question 1 unworked '!$R755=1),1,0)</f>
        <v>1</v>
      </c>
    </row>
    <row r="756" spans="1:19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  <c r="R756" s="4">
        <f>IF(AND('Question 1 unworked '!$I756='Question 1 unworked '!$K756,'Question 1 unworked '!$J756="bat"),1,IF(AND('Question 1 unworked '!$J756="field",'Question 1 unworked '!$I756&lt;&gt;'Question 1 unworked '!$K756),1,0))</f>
        <v>0</v>
      </c>
      <c r="S756" s="4">
        <f>IF(AND('Question 1 unworked '!$K756="Mumbai Indians",'Question 1 unworked '!$R756=1),1,0)</f>
        <v>0</v>
      </c>
    </row>
    <row r="757" spans="1:19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  <c r="R757" s="4">
        <f>IF(AND('Question 1 unworked '!$I757='Question 1 unworked '!$K757,'Question 1 unworked '!$J757="bat"),1,IF(AND('Question 1 unworked '!$J757="field",'Question 1 unworked '!$I757&lt;&gt;'Question 1 unworked '!$K757),1,0))</f>
        <v>0</v>
      </c>
      <c r="S757" s="4">
        <f>IF(AND('Question 1 unworked '!$K757="Mumbai Indians",'Question 1 unworked '!$R757=1),1,0)</f>
        <v>0</v>
      </c>
    </row>
    <row r="758" spans="1:19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  <c r="R758" s="4">
        <f>IF(AND('Question 1 unworked '!$I758='Question 1 unworked '!$K758,'Question 1 unworked '!$J758="bat"),1,IF(AND('Question 1 unworked '!$J758="field",'Question 1 unworked '!$I758&lt;&gt;'Question 1 unworked '!$K758),1,0))</f>
        <v>0</v>
      </c>
      <c r="S758" s="4">
        <f>IF(AND('Question 1 unworked '!$K758="Mumbai Indians",'Question 1 unworked '!$R758=1),1,0)</f>
        <v>0</v>
      </c>
    </row>
    <row r="759" spans="1:19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  <c r="R759" s="4">
        <f>IF(AND('Question 1 unworked '!$I759='Question 1 unworked '!$K759,'Question 1 unworked '!$J759="bat"),1,IF(AND('Question 1 unworked '!$J759="field",'Question 1 unworked '!$I759&lt;&gt;'Question 1 unworked '!$K759),1,0))</f>
        <v>0</v>
      </c>
      <c r="S759" s="4">
        <f>IF(AND('Question 1 unworked '!$K759="Mumbai Indians",'Question 1 unworked '!$R759=1),1,0)</f>
        <v>0</v>
      </c>
    </row>
    <row r="760" spans="1:19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  <c r="R760" s="4">
        <f>IF(AND('Question 1 unworked '!$I760='Question 1 unworked '!$K760,'Question 1 unworked '!$J760="bat"),1,IF(AND('Question 1 unworked '!$J760="field",'Question 1 unworked '!$I760&lt;&gt;'Question 1 unworked '!$K760),1,0))</f>
        <v>0</v>
      </c>
      <c r="S760" s="4">
        <f>IF(AND('Question 1 unworked '!$K760="Mumbai Indians",'Question 1 unworked '!$R760=1),1,0)</f>
        <v>0</v>
      </c>
    </row>
    <row r="761" spans="1:19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  <c r="R761" s="4">
        <f>IF(AND('Question 1 unworked '!$I761='Question 1 unworked '!$K761,'Question 1 unworked '!$J761="bat"),1,IF(AND('Question 1 unworked '!$J761="field",'Question 1 unworked '!$I761&lt;&gt;'Question 1 unworked '!$K761),1,0))</f>
        <v>0</v>
      </c>
      <c r="S761" s="4">
        <f>IF(AND('Question 1 unworked '!$K761="Mumbai Indians",'Question 1 unworked '!$R761=1),1,0)</f>
        <v>0</v>
      </c>
    </row>
    <row r="762" spans="1:19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  <c r="R762" s="4">
        <f>IF(AND('Question 1 unworked '!$I762='Question 1 unworked '!$K762,'Question 1 unworked '!$J762="bat"),1,IF(AND('Question 1 unworked '!$J762="field",'Question 1 unworked '!$I762&lt;&gt;'Question 1 unworked '!$K762),1,0))</f>
        <v>0</v>
      </c>
      <c r="S762" s="4">
        <f>IF(AND('Question 1 unworked '!$K762="Mumbai Indians",'Question 1 unworked '!$R762=1),1,0)</f>
        <v>0</v>
      </c>
    </row>
    <row r="763" spans="1:19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  <c r="R763" s="4">
        <f>IF(AND('Question 1 unworked '!$I763='Question 1 unworked '!$K763,'Question 1 unworked '!$J763="bat"),1,IF(AND('Question 1 unworked '!$J763="field",'Question 1 unworked '!$I763&lt;&gt;'Question 1 unworked '!$K763),1,0))</f>
        <v>0</v>
      </c>
      <c r="S763" s="4">
        <f>IF(AND('Question 1 unworked '!$K763="Mumbai Indians",'Question 1 unworked '!$R763=1),1,0)</f>
        <v>0</v>
      </c>
    </row>
    <row r="764" spans="1:19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  <c r="R764" s="4">
        <f>IF(AND('Question 1 unworked '!$I764='Question 1 unworked '!$K764,'Question 1 unworked '!$J764="bat"),1,IF(AND('Question 1 unworked '!$J764="field",'Question 1 unworked '!$I764&lt;&gt;'Question 1 unworked '!$K764),1,0))</f>
        <v>1</v>
      </c>
      <c r="S764" s="4">
        <f>IF(AND('Question 1 unworked '!$K764="Mumbai Indians",'Question 1 unworked '!$R764=1),1,0)</f>
        <v>1</v>
      </c>
    </row>
    <row r="765" spans="1:19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  <c r="R765" s="4">
        <f>IF(AND('Question 1 unworked '!$I765='Question 1 unworked '!$K765,'Question 1 unworked '!$J765="bat"),1,IF(AND('Question 1 unworked '!$J765="field",'Question 1 unworked '!$I765&lt;&gt;'Question 1 unworked '!$K765),1,0))</f>
        <v>0</v>
      </c>
      <c r="S765" s="4">
        <f>IF(AND('Question 1 unworked '!$K765="Mumbai Indians",'Question 1 unworked '!$R765=1),1,0)</f>
        <v>0</v>
      </c>
    </row>
    <row r="766" spans="1:19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  <c r="R766" s="4">
        <f>IF(AND('Question 1 unworked '!$I766='Question 1 unworked '!$K766,'Question 1 unworked '!$J766="bat"),1,IF(AND('Question 1 unworked '!$J766="field",'Question 1 unworked '!$I766&lt;&gt;'Question 1 unworked '!$K766),1,0))</f>
        <v>1</v>
      </c>
      <c r="S766" s="4">
        <f>IF(AND('Question 1 unworked '!$K766="Mumbai Indians",'Question 1 unworked '!$R766=1),1,0)</f>
        <v>0</v>
      </c>
    </row>
    <row r="767" spans="1:19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  <c r="R767" s="4">
        <f>IF(AND('Question 1 unworked '!$I767='Question 1 unworked '!$K767,'Question 1 unworked '!$J767="bat"),1,IF(AND('Question 1 unworked '!$J767="field",'Question 1 unworked '!$I767&lt;&gt;'Question 1 unworked '!$K767),1,0))</f>
        <v>0</v>
      </c>
      <c r="S767" s="4">
        <f>IF(AND('Question 1 unworked '!$K767="Mumbai Indians",'Question 1 unworked '!$R767=1),1,0)</f>
        <v>0</v>
      </c>
    </row>
    <row r="768" spans="1:19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  <c r="R768" s="4">
        <f>IF(AND('Question 1 unworked '!$I768='Question 1 unworked '!$K768,'Question 1 unworked '!$J768="bat"),1,IF(AND('Question 1 unworked '!$J768="field",'Question 1 unworked '!$I768&lt;&gt;'Question 1 unworked '!$K768),1,0))</f>
        <v>0</v>
      </c>
      <c r="S768" s="4">
        <f>IF(AND('Question 1 unworked '!$K768="Mumbai Indians",'Question 1 unworked '!$R768=1),1,0)</f>
        <v>0</v>
      </c>
    </row>
    <row r="769" spans="1:19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  <c r="R769" s="4">
        <f>IF(AND('Question 1 unworked '!$I769='Question 1 unworked '!$K769,'Question 1 unworked '!$J769="bat"),1,IF(AND('Question 1 unworked '!$J769="field",'Question 1 unworked '!$I769&lt;&gt;'Question 1 unworked '!$K769),1,0))</f>
        <v>1</v>
      </c>
      <c r="S769" s="4">
        <f>IF(AND('Question 1 unworked '!$K769="Mumbai Indians",'Question 1 unworked '!$R769=1),1,0)</f>
        <v>0</v>
      </c>
    </row>
    <row r="770" spans="1:19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  <c r="R770" s="4">
        <f>IF(AND('Question 1 unworked '!$I770='Question 1 unworked '!$K770,'Question 1 unworked '!$J770="bat"),1,IF(AND('Question 1 unworked '!$J770="field",'Question 1 unworked '!$I770&lt;&gt;'Question 1 unworked '!$K770),1,0))</f>
        <v>1</v>
      </c>
      <c r="S770" s="4">
        <f>IF(AND('Question 1 unworked '!$K770="Mumbai Indians",'Question 1 unworked '!$R770=1),1,0)</f>
        <v>0</v>
      </c>
    </row>
    <row r="771" spans="1:19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  <c r="R771" s="4">
        <f>IF(AND('Question 1 unworked '!$I771='Question 1 unworked '!$K771,'Question 1 unworked '!$J771="bat"),1,IF(AND('Question 1 unworked '!$J771="field",'Question 1 unworked '!$I771&lt;&gt;'Question 1 unworked '!$K771),1,0))</f>
        <v>1</v>
      </c>
      <c r="S771" s="4">
        <f>IF(AND('Question 1 unworked '!$K771="Mumbai Indians",'Question 1 unworked '!$R771=1),1,0)</f>
        <v>0</v>
      </c>
    </row>
    <row r="772" spans="1:19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  <c r="R772" s="4">
        <f>IF(AND('Question 1 unworked '!$I772='Question 1 unworked '!$K772,'Question 1 unworked '!$J772="bat"),1,IF(AND('Question 1 unworked '!$J772="field",'Question 1 unworked '!$I772&lt;&gt;'Question 1 unworked '!$K772),1,0))</f>
        <v>0</v>
      </c>
      <c r="S772" s="4">
        <f>IF(AND('Question 1 unworked '!$K772="Mumbai Indians",'Question 1 unworked '!$R772=1),1,0)</f>
        <v>0</v>
      </c>
    </row>
    <row r="773" spans="1:19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  <c r="R773" s="4">
        <f>IF(AND('Question 1 unworked '!$I773='Question 1 unworked '!$K773,'Question 1 unworked '!$J773="bat"),1,IF(AND('Question 1 unworked '!$J773="field",'Question 1 unworked '!$I773&lt;&gt;'Question 1 unworked '!$K773),1,0))</f>
        <v>1</v>
      </c>
      <c r="S773" s="4">
        <f>IF(AND('Question 1 unworked '!$K773="Mumbai Indians",'Question 1 unworked '!$R773=1),1,0)</f>
        <v>0</v>
      </c>
    </row>
    <row r="774" spans="1:19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  <c r="R774" s="4">
        <f>IF(AND('Question 1 unworked '!$I774='Question 1 unworked '!$K774,'Question 1 unworked '!$J774="bat"),1,IF(AND('Question 1 unworked '!$J774="field",'Question 1 unworked '!$I774&lt;&gt;'Question 1 unworked '!$K774),1,0))</f>
        <v>1</v>
      </c>
      <c r="S774" s="4">
        <f>IF(AND('Question 1 unworked '!$K774="Mumbai Indians",'Question 1 unworked '!$R774=1),1,0)</f>
        <v>0</v>
      </c>
    </row>
    <row r="775" spans="1:19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  <c r="R775" s="4">
        <f>IF(AND('Question 1 unworked '!$I775='Question 1 unworked '!$K775,'Question 1 unworked '!$J775="bat"),1,IF(AND('Question 1 unworked '!$J775="field",'Question 1 unworked '!$I775&lt;&gt;'Question 1 unworked '!$K775),1,0))</f>
        <v>0</v>
      </c>
      <c r="S775" s="4">
        <f>IF(AND('Question 1 unworked '!$K775="Mumbai Indians",'Question 1 unworked '!$R775=1),1,0)</f>
        <v>0</v>
      </c>
    </row>
    <row r="776" spans="1:19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  <c r="R776" s="4">
        <f>IF(AND('Question 1 unworked '!$I776='Question 1 unworked '!$K776,'Question 1 unworked '!$J776="bat"),1,IF(AND('Question 1 unworked '!$J776="field",'Question 1 unworked '!$I776&lt;&gt;'Question 1 unworked '!$K776),1,0))</f>
        <v>1</v>
      </c>
      <c r="S776" s="4">
        <f>IF(AND('Question 1 unworked '!$K776="Mumbai Indians",'Question 1 unworked '!$R776=1),1,0)</f>
        <v>1</v>
      </c>
    </row>
    <row r="777" spans="1:19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  <c r="R777" s="4">
        <f>IF(AND('Question 1 unworked '!$I777='Question 1 unworked '!$K777,'Question 1 unworked '!$J777="bat"),1,IF(AND('Question 1 unworked '!$J777="field",'Question 1 unworked '!$I777&lt;&gt;'Question 1 unworked '!$K777),1,0))</f>
        <v>1</v>
      </c>
      <c r="S777" s="4">
        <f>IF(AND('Question 1 unworked '!$K777="Mumbai Indians",'Question 1 unworked '!$R777=1),1,0)</f>
        <v>0</v>
      </c>
    </row>
    <row r="778" spans="1:19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  <c r="R778" s="4">
        <f>IF(AND('Question 1 unworked '!$I778='Question 1 unworked '!$K778,'Question 1 unworked '!$J778="bat"),1,IF(AND('Question 1 unworked '!$J778="field",'Question 1 unworked '!$I778&lt;&gt;'Question 1 unworked '!$K778),1,0))</f>
        <v>0</v>
      </c>
      <c r="S778" s="4">
        <f>IF(AND('Question 1 unworked '!$K778="Mumbai Indians",'Question 1 unworked '!$R778=1),1,0)</f>
        <v>0</v>
      </c>
    </row>
    <row r="779" spans="1:19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  <c r="R779" s="4">
        <f>IF(AND('Question 1 unworked '!$I779='Question 1 unworked '!$K779,'Question 1 unworked '!$J779="bat"),1,IF(AND('Question 1 unworked '!$J779="field",'Question 1 unworked '!$I779&lt;&gt;'Question 1 unworked '!$K779),1,0))</f>
        <v>0</v>
      </c>
      <c r="S779" s="4">
        <f>IF(AND('Question 1 unworked '!$K779="Mumbai Indians",'Question 1 unworked '!$R779=1),1,0)</f>
        <v>0</v>
      </c>
    </row>
    <row r="780" spans="1:19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  <c r="R780" s="4">
        <f>IF(AND('Question 1 unworked '!$I780='Question 1 unworked '!$K780,'Question 1 unworked '!$J780="bat"),1,IF(AND('Question 1 unworked '!$J780="field",'Question 1 unworked '!$I780&lt;&gt;'Question 1 unworked '!$K780),1,0))</f>
        <v>0</v>
      </c>
      <c r="S780" s="4">
        <f>IF(AND('Question 1 unworked '!$K780="Mumbai Indians",'Question 1 unworked '!$R780=1),1,0)</f>
        <v>0</v>
      </c>
    </row>
    <row r="781" spans="1:19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  <c r="R781" s="4">
        <f>IF(AND('Question 1 unworked '!$I781='Question 1 unworked '!$K781,'Question 1 unworked '!$J781="bat"),1,IF(AND('Question 1 unworked '!$J781="field",'Question 1 unworked '!$I781&lt;&gt;'Question 1 unworked '!$K781),1,0))</f>
        <v>1</v>
      </c>
      <c r="S781" s="4">
        <f>IF(AND('Question 1 unworked '!$K781="Mumbai Indians",'Question 1 unworked '!$R781=1),1,0)</f>
        <v>1</v>
      </c>
    </row>
    <row r="782" spans="1:19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  <c r="R782" s="4">
        <f>IF(AND('Question 1 unworked '!$I782='Question 1 unworked '!$K782,'Question 1 unworked '!$J782="bat"),1,IF(AND('Question 1 unworked '!$J782="field",'Question 1 unworked '!$I782&lt;&gt;'Question 1 unworked '!$K782),1,0))</f>
        <v>0</v>
      </c>
      <c r="S782" s="4">
        <f>IF(AND('Question 1 unworked '!$K782="Mumbai Indians",'Question 1 unworked '!$R782=1),1,0)</f>
        <v>0</v>
      </c>
    </row>
    <row r="783" spans="1:19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  <c r="R783" s="4">
        <f>IF(AND('Question 1 unworked '!$I783='Question 1 unworked '!$K783,'Question 1 unworked '!$J783="bat"),1,IF(AND('Question 1 unworked '!$J783="field",'Question 1 unworked '!$I783&lt;&gt;'Question 1 unworked '!$K783),1,0))</f>
        <v>1</v>
      </c>
      <c r="S783" s="4">
        <f>IF(AND('Question 1 unworked '!$K783="Mumbai Indians",'Question 1 unworked '!$R783=1),1,0)</f>
        <v>0</v>
      </c>
    </row>
    <row r="784" spans="1:19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  <c r="R784" s="4">
        <f>IF(AND('Question 1 unworked '!$I784='Question 1 unworked '!$K784,'Question 1 unworked '!$J784="bat"),1,IF(AND('Question 1 unworked '!$J784="field",'Question 1 unworked '!$I784&lt;&gt;'Question 1 unworked '!$K784),1,0))</f>
        <v>1</v>
      </c>
      <c r="S784" s="4">
        <f>IF(AND('Question 1 unworked '!$K784="Mumbai Indians",'Question 1 unworked '!$R784=1),1,0)</f>
        <v>1</v>
      </c>
    </row>
    <row r="785" spans="1:19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  <c r="R785" s="4">
        <f>IF(AND('Question 1 unworked '!$I785='Question 1 unworked '!$K785,'Question 1 unworked '!$J785="bat"),1,IF(AND('Question 1 unworked '!$J785="field",'Question 1 unworked '!$I785&lt;&gt;'Question 1 unworked '!$K785),1,0))</f>
        <v>1</v>
      </c>
      <c r="S785" s="4">
        <f>IF(AND('Question 1 unworked '!$K785="Mumbai Indians",'Question 1 unworked '!$R785=1),1,0)</f>
        <v>0</v>
      </c>
    </row>
    <row r="786" spans="1:19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  <c r="R786" s="4">
        <f>IF(AND('Question 1 unworked '!$I786='Question 1 unworked '!$K786,'Question 1 unworked '!$J786="bat"),1,IF(AND('Question 1 unworked '!$J786="field",'Question 1 unworked '!$I786&lt;&gt;'Question 1 unworked '!$K786),1,0))</f>
        <v>0</v>
      </c>
      <c r="S786" s="4">
        <f>IF(AND('Question 1 unworked '!$K786="Mumbai Indians",'Question 1 unworked '!$R786=1),1,0)</f>
        <v>0</v>
      </c>
    </row>
    <row r="787" spans="1:19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  <c r="R787" s="4">
        <f>IF(AND('Question 1 unworked '!$I787='Question 1 unworked '!$K787,'Question 1 unworked '!$J787="bat"),1,IF(AND('Question 1 unworked '!$J787="field",'Question 1 unworked '!$I787&lt;&gt;'Question 1 unworked '!$K787),1,0))</f>
        <v>0</v>
      </c>
      <c r="S787" s="4">
        <f>IF(AND('Question 1 unworked '!$K787="Mumbai Indians",'Question 1 unworked '!$R787=1),1,0)</f>
        <v>0</v>
      </c>
    </row>
    <row r="788" spans="1:19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  <c r="R788" s="4">
        <f>IF(AND('Question 1 unworked '!$I788='Question 1 unworked '!$K788,'Question 1 unworked '!$J788="bat"),1,IF(AND('Question 1 unworked '!$J788="field",'Question 1 unworked '!$I788&lt;&gt;'Question 1 unworked '!$K788),1,0))</f>
        <v>1</v>
      </c>
      <c r="S788" s="4">
        <f>IF(AND('Question 1 unworked '!$K788="Mumbai Indians",'Question 1 unworked '!$R788=1),1,0)</f>
        <v>0</v>
      </c>
    </row>
    <row r="789" spans="1:19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  <c r="R789" s="4">
        <f>IF(AND('Question 1 unworked '!$I789='Question 1 unworked '!$K789,'Question 1 unworked '!$J789="bat"),1,IF(AND('Question 1 unworked '!$J789="field",'Question 1 unworked '!$I789&lt;&gt;'Question 1 unworked '!$K789),1,0))</f>
        <v>1</v>
      </c>
      <c r="S789" s="4">
        <f>IF(AND('Question 1 unworked '!$K789="Mumbai Indians",'Question 1 unworked '!$R789=1),1,0)</f>
        <v>0</v>
      </c>
    </row>
    <row r="790" spans="1:19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  <c r="R790" s="4">
        <f>IF(AND('Question 1 unworked '!$I790='Question 1 unworked '!$K790,'Question 1 unworked '!$J790="bat"),1,IF(AND('Question 1 unworked '!$J790="field",'Question 1 unworked '!$I790&lt;&gt;'Question 1 unworked '!$K790),1,0))</f>
        <v>0</v>
      </c>
      <c r="S790" s="4">
        <f>IF(AND('Question 1 unworked '!$K790="Mumbai Indians",'Question 1 unworked '!$R790=1),1,0)</f>
        <v>0</v>
      </c>
    </row>
    <row r="791" spans="1:19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  <c r="R791" s="4">
        <f>IF(AND('Question 1 unworked '!$I791='Question 1 unworked '!$K791,'Question 1 unworked '!$J791="bat"),1,IF(AND('Question 1 unworked '!$J791="field",'Question 1 unworked '!$I791&lt;&gt;'Question 1 unworked '!$K791),1,0))</f>
        <v>0</v>
      </c>
      <c r="S791" s="4">
        <f>IF(AND('Question 1 unworked '!$K791="Mumbai Indians",'Question 1 unworked '!$R791=1),1,0)</f>
        <v>0</v>
      </c>
    </row>
    <row r="792" spans="1:19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  <c r="R792" s="4">
        <f>IF(AND('Question 1 unworked '!$I792='Question 1 unworked '!$K792,'Question 1 unworked '!$J792="bat"),1,IF(AND('Question 1 unworked '!$J792="field",'Question 1 unworked '!$I792&lt;&gt;'Question 1 unworked '!$K792),1,0))</f>
        <v>1</v>
      </c>
      <c r="S792" s="4">
        <f>IF(AND('Question 1 unworked '!$K792="Mumbai Indians",'Question 1 unworked '!$R792=1),1,0)</f>
        <v>0</v>
      </c>
    </row>
    <row r="793" spans="1:19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  <c r="R793" s="4">
        <f>IF(AND('Question 1 unworked '!$I793='Question 1 unworked '!$K793,'Question 1 unworked '!$J793="bat"),1,IF(AND('Question 1 unworked '!$J793="field",'Question 1 unworked '!$I793&lt;&gt;'Question 1 unworked '!$K793),1,0))</f>
        <v>0</v>
      </c>
      <c r="S793" s="4">
        <f>IF(AND('Question 1 unworked '!$K793="Mumbai Indians",'Question 1 unworked '!$R793=1),1,0)</f>
        <v>0</v>
      </c>
    </row>
    <row r="794" spans="1:19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  <c r="R794" s="4">
        <f>IF(AND('Question 1 unworked '!$I794='Question 1 unworked '!$K794,'Question 1 unworked '!$J794="bat"),1,IF(AND('Question 1 unworked '!$J794="field",'Question 1 unworked '!$I794&lt;&gt;'Question 1 unworked '!$K794),1,0))</f>
        <v>0</v>
      </c>
      <c r="S794" s="4">
        <f>IF(AND('Question 1 unworked '!$K794="Mumbai Indians",'Question 1 unworked '!$R794=1),1,0)</f>
        <v>0</v>
      </c>
    </row>
    <row r="795" spans="1:19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  <c r="R795" s="4">
        <f>IF(AND('Question 1 unworked '!$I795='Question 1 unworked '!$K795,'Question 1 unworked '!$J795="bat"),1,IF(AND('Question 1 unworked '!$J795="field",'Question 1 unworked '!$I795&lt;&gt;'Question 1 unworked '!$K795),1,0))</f>
        <v>0</v>
      </c>
      <c r="S795" s="4">
        <f>IF(AND('Question 1 unworked '!$K795="Mumbai Indians",'Question 1 unworked '!$R795=1),1,0)</f>
        <v>0</v>
      </c>
    </row>
    <row r="796" spans="1:19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  <c r="R796" s="4">
        <f>IF(AND('Question 1 unworked '!$I796='Question 1 unworked '!$K796,'Question 1 unworked '!$J796="bat"),1,IF(AND('Question 1 unworked '!$J796="field",'Question 1 unworked '!$I796&lt;&gt;'Question 1 unworked '!$K796),1,0))</f>
        <v>1</v>
      </c>
      <c r="S796" s="4">
        <f>IF(AND('Question 1 unworked '!$K796="Mumbai Indians",'Question 1 unworked '!$R796=1),1,0)</f>
        <v>0</v>
      </c>
    </row>
    <row r="797" spans="1:19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  <c r="R797" s="4">
        <f>IF(AND('Question 1 unworked '!$I797='Question 1 unworked '!$K797,'Question 1 unworked '!$J797="bat"),1,IF(AND('Question 1 unworked '!$J797="field",'Question 1 unworked '!$I797&lt;&gt;'Question 1 unworked '!$K797),1,0))</f>
        <v>1</v>
      </c>
      <c r="S797" s="4">
        <f>IF(AND('Question 1 unworked '!$K797="Mumbai Indians",'Question 1 unworked '!$R797=1),1,0)</f>
        <v>0</v>
      </c>
    </row>
    <row r="798" spans="1:19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  <c r="R798" s="4">
        <f>IF(AND('Question 1 unworked '!$I798='Question 1 unworked '!$K798,'Question 1 unworked '!$J798="bat"),1,IF(AND('Question 1 unworked '!$J798="field",'Question 1 unworked '!$I798&lt;&gt;'Question 1 unworked '!$K798),1,0))</f>
        <v>1</v>
      </c>
      <c r="S798" s="4">
        <f>IF(AND('Question 1 unworked '!$K798="Mumbai Indians",'Question 1 unworked '!$R798=1),1,0)</f>
        <v>0</v>
      </c>
    </row>
    <row r="799" spans="1:19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  <c r="R799" s="4">
        <f>IF(AND('Question 1 unworked '!$I799='Question 1 unworked '!$K799,'Question 1 unworked '!$J799="bat"),1,IF(AND('Question 1 unworked '!$J799="field",'Question 1 unworked '!$I799&lt;&gt;'Question 1 unworked '!$K799),1,0))</f>
        <v>0</v>
      </c>
      <c r="S799" s="4">
        <f>IF(AND('Question 1 unworked '!$K799="Mumbai Indians",'Question 1 unworked '!$R799=1),1,0)</f>
        <v>0</v>
      </c>
    </row>
    <row r="800" spans="1:19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  <c r="R800" s="4">
        <f>IF(AND('Question 1 unworked '!$I800='Question 1 unworked '!$K800,'Question 1 unworked '!$J800="bat"),1,IF(AND('Question 1 unworked '!$J800="field",'Question 1 unworked '!$I800&lt;&gt;'Question 1 unworked '!$K800),1,0))</f>
        <v>0</v>
      </c>
      <c r="S800" s="4">
        <f>IF(AND('Question 1 unworked '!$K800="Mumbai Indians",'Question 1 unworked '!$R800=1),1,0)</f>
        <v>0</v>
      </c>
    </row>
    <row r="801" spans="1:19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  <c r="R801" s="4">
        <f>IF(AND('Question 1 unworked '!$I801='Question 1 unworked '!$K801,'Question 1 unworked '!$J801="bat"),1,IF(AND('Question 1 unworked '!$J801="field",'Question 1 unworked '!$I801&lt;&gt;'Question 1 unworked '!$K801),1,0))</f>
        <v>1</v>
      </c>
      <c r="S801" s="4">
        <f>IF(AND('Question 1 unworked '!$K801="Mumbai Indians",'Question 1 unworked '!$R801=1),1,0)</f>
        <v>0</v>
      </c>
    </row>
    <row r="802" spans="1:19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  <c r="R802" s="4">
        <f>IF(AND('Question 1 unworked '!$I802='Question 1 unworked '!$K802,'Question 1 unworked '!$J802="bat"),1,IF(AND('Question 1 unworked '!$J802="field",'Question 1 unworked '!$I802&lt;&gt;'Question 1 unworked '!$K802),1,0))</f>
        <v>0</v>
      </c>
      <c r="S802" s="4">
        <f>IF(AND('Question 1 unworked '!$K802="Mumbai Indians",'Question 1 unworked '!$R802=1),1,0)</f>
        <v>0</v>
      </c>
    </row>
    <row r="803" spans="1:19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  <c r="R803" s="4">
        <f>IF(AND('Question 1 unworked '!$I803='Question 1 unworked '!$K803,'Question 1 unworked '!$J803="bat"),1,IF(AND('Question 1 unworked '!$J803="field",'Question 1 unworked '!$I803&lt;&gt;'Question 1 unworked '!$K803),1,0))</f>
        <v>1</v>
      </c>
      <c r="S803" s="4">
        <f>IF(AND('Question 1 unworked '!$K803="Mumbai Indians",'Question 1 unworked '!$R803=1),1,0)</f>
        <v>0</v>
      </c>
    </row>
    <row r="804" spans="1:19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  <c r="R804" s="4">
        <f>IF(AND('Question 1 unworked '!$I804='Question 1 unworked '!$K804,'Question 1 unworked '!$J804="bat"),1,IF(AND('Question 1 unworked '!$J804="field",'Question 1 unworked '!$I804&lt;&gt;'Question 1 unworked '!$K804),1,0))</f>
        <v>0</v>
      </c>
      <c r="S804" s="4">
        <f>IF(AND('Question 1 unworked '!$K804="Mumbai Indians",'Question 1 unworked '!$R804=1),1,0)</f>
        <v>0</v>
      </c>
    </row>
    <row r="805" spans="1:19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  <c r="R805" s="4">
        <f>IF(AND('Question 1 unworked '!$I805='Question 1 unworked '!$K805,'Question 1 unworked '!$J805="bat"),1,IF(AND('Question 1 unworked '!$J805="field",'Question 1 unworked '!$I805&lt;&gt;'Question 1 unworked '!$K805),1,0))</f>
        <v>1</v>
      </c>
      <c r="S805" s="4">
        <f>IF(AND('Question 1 unworked '!$K805="Mumbai Indians",'Question 1 unworked '!$R805=1),1,0)</f>
        <v>0</v>
      </c>
    </row>
    <row r="806" spans="1:19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  <c r="R806" s="4">
        <f>IF(AND('Question 1 unworked '!$I806='Question 1 unworked '!$K806,'Question 1 unworked '!$J806="bat"),1,IF(AND('Question 1 unworked '!$J806="field",'Question 1 unworked '!$I806&lt;&gt;'Question 1 unworked '!$K806),1,0))</f>
        <v>0</v>
      </c>
      <c r="S806" s="4">
        <f>IF(AND('Question 1 unworked '!$K806="Mumbai Indians",'Question 1 unworked '!$R806=1),1,0)</f>
        <v>0</v>
      </c>
    </row>
    <row r="807" spans="1:19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  <c r="R807" s="4">
        <f>IF(AND('Question 1 unworked '!$I807='Question 1 unworked '!$K807,'Question 1 unworked '!$J807="bat"),1,IF(AND('Question 1 unworked '!$J807="field",'Question 1 unworked '!$I807&lt;&gt;'Question 1 unworked '!$K807),1,0))</f>
        <v>1</v>
      </c>
      <c r="S807" s="4">
        <f>IF(AND('Question 1 unworked '!$K807="Mumbai Indians",'Question 1 unworked '!$R807=1),1,0)</f>
        <v>0</v>
      </c>
    </row>
    <row r="808" spans="1:19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  <c r="R808" s="4">
        <f>IF(AND('Question 1 unworked '!$I808='Question 1 unworked '!$K808,'Question 1 unworked '!$J808="bat"),1,IF(AND('Question 1 unworked '!$J808="field",'Question 1 unworked '!$I808&lt;&gt;'Question 1 unworked '!$K808),1,0))</f>
        <v>0</v>
      </c>
      <c r="S808" s="4">
        <f>IF(AND('Question 1 unworked '!$K808="Mumbai Indians",'Question 1 unworked '!$R808=1),1,0)</f>
        <v>0</v>
      </c>
    </row>
    <row r="809" spans="1:19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  <c r="R809" s="4">
        <f>IF(AND('Question 1 unworked '!$I809='Question 1 unworked '!$K809,'Question 1 unworked '!$J809="bat"),1,IF(AND('Question 1 unworked '!$J809="field",'Question 1 unworked '!$I809&lt;&gt;'Question 1 unworked '!$K809),1,0))</f>
        <v>0</v>
      </c>
      <c r="S809" s="4">
        <f>IF(AND('Question 1 unworked '!$K809="Mumbai Indians",'Question 1 unworked '!$R809=1),1,0)</f>
        <v>0</v>
      </c>
    </row>
    <row r="810" spans="1:19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  <c r="R810" s="4">
        <f>IF(AND('Question 1 unworked '!$I810='Question 1 unworked '!$K810,'Question 1 unworked '!$J810="bat"),1,IF(AND('Question 1 unworked '!$J810="field",'Question 1 unworked '!$I810&lt;&gt;'Question 1 unworked '!$K810),1,0))</f>
        <v>0</v>
      </c>
      <c r="S810" s="4">
        <f>IF(AND('Question 1 unworked '!$K810="Mumbai Indians",'Question 1 unworked '!$R810=1),1,0)</f>
        <v>0</v>
      </c>
    </row>
    <row r="811" spans="1:19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  <c r="R811" s="4">
        <f>IF(AND('Question 1 unworked '!$I811='Question 1 unworked '!$K811,'Question 1 unworked '!$J811="bat"),1,IF(AND('Question 1 unworked '!$J811="field",'Question 1 unworked '!$I811&lt;&gt;'Question 1 unworked '!$K811),1,0))</f>
        <v>1</v>
      </c>
      <c r="S811" s="4">
        <f>IF(AND('Question 1 unworked '!$K811="Mumbai Indians",'Question 1 unworked '!$R811=1),1,0)</f>
        <v>1</v>
      </c>
    </row>
    <row r="812" spans="1:19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  <c r="R812" s="4">
        <f>IF(AND('Question 1 unworked '!$I812='Question 1 unworked '!$K812,'Question 1 unworked '!$J812="bat"),1,IF(AND('Question 1 unworked '!$J812="field",'Question 1 unworked '!$I812&lt;&gt;'Question 1 unworked '!$K812),1,0))</f>
        <v>1</v>
      </c>
      <c r="S812" s="4">
        <f>IF(AND('Question 1 unworked '!$K812="Mumbai Indians",'Question 1 unworked '!$R812=1),1,0)</f>
        <v>0</v>
      </c>
    </row>
    <row r="813" spans="1:19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  <c r="R813" s="4">
        <f>IF(AND('Question 1 unworked '!$I813='Question 1 unworked '!$K813,'Question 1 unworked '!$J813="bat"),1,IF(AND('Question 1 unworked '!$J813="field",'Question 1 unworked '!$I813&lt;&gt;'Question 1 unworked '!$K813),1,0))</f>
        <v>1</v>
      </c>
      <c r="S813" s="4">
        <f>IF(AND('Question 1 unworked '!$K813="Mumbai Indians",'Question 1 unworked '!$R813=1),1,0)</f>
        <v>0</v>
      </c>
    </row>
    <row r="814" spans="1:19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  <c r="R814" s="4">
        <f>IF(AND('Question 1 unworked '!$I814='Question 1 unworked '!$K814,'Question 1 unworked '!$J814="bat"),1,IF(AND('Question 1 unworked '!$J814="field",'Question 1 unworked '!$I814&lt;&gt;'Question 1 unworked '!$K814),1,0))</f>
        <v>0</v>
      </c>
      <c r="S814" s="4">
        <f>IF(AND('Question 1 unworked '!$K814="Mumbai Indians",'Question 1 unworked '!$R814=1),1,0)</f>
        <v>0</v>
      </c>
    </row>
    <row r="815" spans="1:19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  <c r="R815" s="4">
        <f>IF(AND('Question 1 unworked '!$I815='Question 1 unworked '!$K815,'Question 1 unworked '!$J815="bat"),1,IF(AND('Question 1 unworked '!$J815="field",'Question 1 unworked '!$I815&lt;&gt;'Question 1 unworked '!$K815),1,0))</f>
        <v>1</v>
      </c>
      <c r="S815" s="4">
        <f>IF(AND('Question 1 unworked '!$K815="Mumbai Indians",'Question 1 unworked '!$R815=1),1,0)</f>
        <v>0</v>
      </c>
    </row>
    <row r="816" spans="1:19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  <c r="R816" s="4">
        <f>IF(AND('Question 1 unworked '!$I816='Question 1 unworked '!$K816,'Question 1 unworked '!$J816="bat"),1,IF(AND('Question 1 unworked '!$J816="field",'Question 1 unworked '!$I816&lt;&gt;'Question 1 unworked '!$K816),1,0))</f>
        <v>1</v>
      </c>
      <c r="S816" s="4">
        <f>IF(AND('Question 1 unworked '!$K816="Mumbai Indians",'Question 1 unworked '!$R816=1),1,0)</f>
        <v>0</v>
      </c>
    </row>
    <row r="817" spans="1:19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  <c r="R817" s="4">
        <f>IF(AND('Question 1 unworked '!$I817='Question 1 unworked '!$K817,'Question 1 unworked '!$J817="bat"),1,IF(AND('Question 1 unworked '!$J817="field",'Question 1 unworked '!$I817&lt;&gt;'Question 1 unworked '!$K817),1,0))</f>
        <v>0</v>
      </c>
      <c r="S817" s="4">
        <f>IF(AND('Question 1 unworked '!$K817="Mumbai Indians",'Question 1 unworked '!$R817=1),1,0)</f>
        <v>0</v>
      </c>
    </row>
    <row r="818" spans="1:19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  <c r="R818" s="4">
        <f>IF(AND('Question 1 unworked '!$I818='Question 1 unworked '!$K818,'Question 1 unworked '!$J818="bat"),1,IF(AND('Question 1 unworked '!$J818="field",'Question 1 unworked '!$I818&lt;&gt;'Question 1 unworked '!$K818),1,0))</f>
        <v>0</v>
      </c>
      <c r="S818" s="4">
        <f>IF(AND('Question 1 unworked '!$K818="Mumbai Indians",'Question 1 unworked '!$R818=1),1,0)</f>
        <v>0</v>
      </c>
    </row>
    <row r="819" spans="1:19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  <c r="R819" s="4">
        <f>IF(AND('Question 1 unworked '!$I819='Question 1 unworked '!$K819,'Question 1 unworked '!$J819="bat"),1,IF(AND('Question 1 unworked '!$J819="field",'Question 1 unworked '!$I819&lt;&gt;'Question 1 unworked '!$K819),1,0))</f>
        <v>0</v>
      </c>
      <c r="S819" s="4">
        <f>IF(AND('Question 1 unworked '!$K819="Mumbai Indians",'Question 1 unworked '!$R819=1),1,0)</f>
        <v>0</v>
      </c>
    </row>
    <row r="820" spans="1:19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  <c r="R820" s="4">
        <f>IF(AND('Question 1 unworked '!$I820='Question 1 unworked '!$K820,'Question 1 unworked '!$J820="bat"),1,IF(AND('Question 1 unworked '!$J820="field",'Question 1 unworked '!$I820&lt;&gt;'Question 1 unworked '!$K820),1,0))</f>
        <v>1</v>
      </c>
      <c r="S820" s="4">
        <f>IF(AND('Question 1 unworked '!$K820="Mumbai Indians",'Question 1 unworked '!$R820=1),1,0)</f>
        <v>0</v>
      </c>
    </row>
    <row r="821" spans="1:19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  <c r="R821" s="4">
        <f>IF(AND('Question 1 unworked '!$I821='Question 1 unworked '!$K821,'Question 1 unworked '!$J821="bat"),1,IF(AND('Question 1 unworked '!$J821="field",'Question 1 unworked '!$I821&lt;&gt;'Question 1 unworked '!$K821),1,0))</f>
        <v>1</v>
      </c>
      <c r="S821" s="4">
        <f>IF(AND('Question 1 unworked '!$K821="Mumbai Indians",'Question 1 unworked '!$R821=1),1,0)</f>
        <v>1</v>
      </c>
    </row>
    <row r="822" spans="1:19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  <c r="R822" s="4">
        <f>IF(AND('Question 1 unworked '!$I822='Question 1 unworked '!$K822,'Question 1 unworked '!$J822="bat"),1,IF(AND('Question 1 unworked '!$J822="field",'Question 1 unworked '!$I822&lt;&gt;'Question 1 unworked '!$K822),1,0))</f>
        <v>0</v>
      </c>
      <c r="S822" s="4">
        <f>IF(AND('Question 1 unworked '!$K822="Mumbai Indians",'Question 1 unworked '!$R822=1),1,0)</f>
        <v>0</v>
      </c>
    </row>
    <row r="823" spans="1:19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  <c r="R823" s="4">
        <f>IF(AND('Question 1 unworked '!$I823='Question 1 unworked '!$K823,'Question 1 unworked '!$J823="bat"),1,IF(AND('Question 1 unworked '!$J823="field",'Question 1 unworked '!$I823&lt;&gt;'Question 1 unworked '!$K823),1,0))</f>
        <v>1</v>
      </c>
      <c r="S823" s="4">
        <f>IF(AND('Question 1 unworked '!$K823="Mumbai Indians",'Question 1 unworked '!$R823=1),1,0)</f>
        <v>0</v>
      </c>
    </row>
    <row r="824" spans="1:19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  <c r="R824" s="4">
        <f>IF(AND('Question 1 unworked '!$I824='Question 1 unworked '!$K824,'Question 1 unworked '!$J824="bat"),1,IF(AND('Question 1 unworked '!$J824="field",'Question 1 unworked '!$I824&lt;&gt;'Question 1 unworked '!$K824),1,0))</f>
        <v>0</v>
      </c>
      <c r="S824" s="4">
        <f>IF(AND('Question 1 unworked '!$K824="Mumbai Indians",'Question 1 unworked '!$R824=1),1,0)</f>
        <v>0</v>
      </c>
    </row>
    <row r="825" spans="1:19" ht="15.75" customHeight="1" x14ac:dyDescent="0.3">
      <c r="A825" s="4"/>
      <c r="B825" s="4"/>
      <c r="C825" s="4"/>
      <c r="D825" s="4"/>
      <c r="E825" s="4"/>
      <c r="F825" s="4"/>
      <c r="G825" s="4">
        <f t="shared" ref="G825:H825" si="0">COUNTIF(G9:G824,"Mumbai Indians")</f>
        <v>97</v>
      </c>
      <c r="H825" s="4">
        <f t="shared" si="0"/>
        <v>106</v>
      </c>
      <c r="I825" s="4"/>
      <c r="J825" s="4"/>
      <c r="K825" s="4"/>
      <c r="L825" s="4"/>
      <c r="M825" s="4"/>
      <c r="N825" s="4"/>
      <c r="O825" s="4"/>
      <c r="P825" s="4"/>
      <c r="Q825" s="4"/>
      <c r="R825" s="3"/>
      <c r="S825" s="3">
        <f>SUM(S9:S824)</f>
        <v>63</v>
      </c>
    </row>
    <row r="826" spans="1:19" ht="15.75" customHeight="1" x14ac:dyDescent="0.3"/>
    <row r="827" spans="1:19" ht="15.75" customHeight="1" x14ac:dyDescent="0.3"/>
    <row r="828" spans="1:19" ht="15.75" customHeight="1" x14ac:dyDescent="0.3"/>
    <row r="829" spans="1:19" ht="15.75" customHeight="1" x14ac:dyDescent="0.3"/>
    <row r="830" spans="1:19" ht="15.75" customHeight="1" x14ac:dyDescent="0.3"/>
    <row r="831" spans="1:19" ht="15.75" customHeight="1" x14ac:dyDescent="0.3"/>
    <row r="832" spans="1:19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S1000"/>
  <sheetViews>
    <sheetView workbookViewId="0"/>
  </sheetViews>
  <sheetFormatPr defaultColWidth="14.44140625" defaultRowHeight="15" customHeight="1" x14ac:dyDescent="0.3"/>
  <cols>
    <col min="1" max="2" width="8.88671875" customWidth="1"/>
    <col min="3" max="3" width="10.332031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88671875" customWidth="1"/>
    <col min="19" max="19" width="10.109375" customWidth="1"/>
  </cols>
  <sheetData>
    <row r="9" spans="1:19" ht="14.4" x14ac:dyDescent="0.3">
      <c r="C9" s="5"/>
    </row>
    <row r="10" spans="1:19" ht="14.4" x14ac:dyDescent="0.3">
      <c r="C10" s="5"/>
    </row>
    <row r="11" spans="1:19" ht="14.4" x14ac:dyDescent="0.3">
      <c r="C11" s="5"/>
      <c r="S11" s="3">
        <f t="array" aca="1" ref="S11" ca="1">COUNT(_xlws.FILTER('Question 1 unworked '!$A$9:$A$824,('Question 1 unworked '!$G$9:$G$824="Mumbai Indians")+('Question 1 unworked '!$H$9:$H$824="Mumbai Indians"),"NA"))</f>
        <v>0</v>
      </c>
    </row>
    <row r="12" spans="1:19" ht="14.4" x14ac:dyDescent="0.3">
      <c r="A12" s="7" t="e">
        <f t="array" aca="1" ref="A12" ca="1">_xlws.FILTER('Question 1 unworked '!$A$9:$Q$824,('Question 1 unworked '!$G$9:$G$824="Mumbai Indians")+('Question 1 unworked '!$H$9:$H$824="Mumbai Indians"),"NA")</f>
        <v>#NAME?</v>
      </c>
      <c r="C12" s="5"/>
    </row>
    <row r="13" spans="1:19" ht="14.4" x14ac:dyDescent="0.3">
      <c r="C13" s="5"/>
    </row>
    <row r="14" spans="1:19" ht="14.4" x14ac:dyDescent="0.3">
      <c r="C14" s="5"/>
    </row>
    <row r="15" spans="1:19" ht="14.4" x14ac:dyDescent="0.3">
      <c r="C15" s="5"/>
    </row>
    <row r="16" spans="1:19" ht="14.4" x14ac:dyDescent="0.3">
      <c r="C16" s="5"/>
    </row>
    <row r="17" spans="3:19" ht="14.4" x14ac:dyDescent="0.3">
      <c r="C17" s="5"/>
    </row>
    <row r="18" spans="3:19" ht="14.4" x14ac:dyDescent="0.3">
      <c r="C18" s="5"/>
    </row>
    <row r="19" spans="3:19" ht="14.4" x14ac:dyDescent="0.3">
      <c r="C19" s="5"/>
    </row>
    <row r="20" spans="3:19" ht="14.4" x14ac:dyDescent="0.3">
      <c r="C20" s="5"/>
      <c r="S20" s="7">
        <f t="array" aca="1" ref="S20" ca="1">COUNT(_xlws.FILTER('Question 1 unworked '!$A$9:$A$824,'Question 1 unworked '!$K$9:$K$824="Mumbai Indians"))</f>
        <v>0</v>
      </c>
    </row>
    <row r="21" spans="3:19" ht="15.75" customHeight="1" x14ac:dyDescent="0.3">
      <c r="C21" s="5"/>
    </row>
    <row r="22" spans="3:19" ht="15.75" customHeight="1" x14ac:dyDescent="0.3">
      <c r="C22" s="5"/>
    </row>
    <row r="23" spans="3:19" ht="15.75" customHeight="1" x14ac:dyDescent="0.3">
      <c r="C23" s="5"/>
    </row>
    <row r="24" spans="3:19" ht="15.75" customHeight="1" x14ac:dyDescent="0.3">
      <c r="C24" s="5"/>
    </row>
    <row r="25" spans="3:19" ht="15.75" customHeight="1" x14ac:dyDescent="0.3">
      <c r="C25" s="5"/>
    </row>
    <row r="26" spans="3:19" ht="15.75" customHeight="1" x14ac:dyDescent="0.3">
      <c r="C26" s="5"/>
    </row>
    <row r="27" spans="3:19" ht="15.75" customHeight="1" x14ac:dyDescent="0.3">
      <c r="C27" s="5"/>
    </row>
    <row r="28" spans="3:19" ht="15.75" customHeight="1" x14ac:dyDescent="0.3">
      <c r="C28" s="5"/>
    </row>
    <row r="29" spans="3:19" ht="15.75" customHeight="1" x14ac:dyDescent="0.3">
      <c r="C29" s="5"/>
      <c r="S29" s="7">
        <f t="array" aca="1" ref="S29" ca="1">COUNT(_xlws.FILTER('Question 1 unworked '!$A$9:$A$824,(('Question 1 unworked '!$K$9:$K$824="Mumbai Indians")*('Question 1 unworked '!$I$9:$I$824="Mumbai Indians")*('Question 1 unworked '!$J$9:$J$824="bat"))+(('Question 1 unworked '!$K$9:$K$824="Mumbai Indians")*('Question 1 unworked '!$I$9:$I$824&lt;&gt;"Mumbai Indians")*('Question 1 unworked '!$J$9:$J$824="field") )))</f>
        <v>0</v>
      </c>
    </row>
    <row r="30" spans="3:19" ht="15.75" customHeight="1" x14ac:dyDescent="0.3">
      <c r="C30" s="5"/>
    </row>
    <row r="31" spans="3:19" ht="15.75" customHeight="1" x14ac:dyDescent="0.3">
      <c r="C31" s="5"/>
    </row>
    <row r="32" spans="3:19" ht="15.75" customHeight="1" x14ac:dyDescent="0.3">
      <c r="C32" s="5"/>
    </row>
    <row r="33" spans="3:19" ht="15.75" customHeight="1" x14ac:dyDescent="0.3">
      <c r="C33" s="5"/>
    </row>
    <row r="34" spans="3:19" ht="15.75" customHeight="1" x14ac:dyDescent="0.3">
      <c r="C34" s="5"/>
    </row>
    <row r="35" spans="3:19" ht="15.75" customHeight="1" x14ac:dyDescent="0.3">
      <c r="C35" s="5"/>
    </row>
    <row r="36" spans="3:19" ht="15.75" customHeight="1" x14ac:dyDescent="0.3">
      <c r="C36" s="5"/>
    </row>
    <row r="37" spans="3:19" ht="15.75" customHeight="1" x14ac:dyDescent="0.3">
      <c r="C37" s="5"/>
      <c r="S37" s="3" t="e">
        <f ca="1">S29/S11</f>
        <v>#DIV/0!</v>
      </c>
    </row>
    <row r="38" spans="3:19" ht="15.75" customHeight="1" x14ac:dyDescent="0.3">
      <c r="C38" s="5"/>
    </row>
    <row r="39" spans="3:19" ht="15.75" customHeight="1" x14ac:dyDescent="0.3">
      <c r="C39" s="5"/>
      <c r="S39" s="8" t="s">
        <v>399</v>
      </c>
    </row>
    <row r="40" spans="3:19" ht="15.75" customHeight="1" x14ac:dyDescent="0.3">
      <c r="C40" s="5"/>
    </row>
    <row r="41" spans="3:19" ht="15.75" customHeight="1" x14ac:dyDescent="0.3">
      <c r="C41" s="5"/>
      <c r="S41" s="1" t="e">
        <f ca="1">S29/S11</f>
        <v>#DIV/0!</v>
      </c>
    </row>
    <row r="42" spans="3:19" ht="15.75" customHeight="1" x14ac:dyDescent="0.3">
      <c r="C42" s="5"/>
    </row>
    <row r="43" spans="3:19" ht="15.75" customHeight="1" x14ac:dyDescent="0.3">
      <c r="C43" s="5"/>
    </row>
    <row r="44" spans="3:19" ht="15.75" customHeight="1" x14ac:dyDescent="0.3">
      <c r="C44" s="5"/>
    </row>
    <row r="45" spans="3:19" ht="15.75" customHeight="1" x14ac:dyDescent="0.3">
      <c r="C45" s="5"/>
    </row>
    <row r="46" spans="3:19" ht="15.75" customHeight="1" x14ac:dyDescent="0.3">
      <c r="C46" s="5"/>
    </row>
    <row r="47" spans="3:19" ht="15.75" customHeight="1" x14ac:dyDescent="0.3">
      <c r="C47" s="5"/>
    </row>
    <row r="48" spans="3:19" ht="15.75" customHeight="1" x14ac:dyDescent="0.3">
      <c r="C48" s="5"/>
    </row>
    <row r="49" spans="3:3" ht="15.75" customHeight="1" x14ac:dyDescent="0.3">
      <c r="C49" s="5"/>
    </row>
    <row r="50" spans="3:3" ht="15.75" customHeight="1" x14ac:dyDescent="0.3">
      <c r="C50" s="5"/>
    </row>
    <row r="51" spans="3:3" ht="15.75" customHeight="1" x14ac:dyDescent="0.3">
      <c r="C51" s="5"/>
    </row>
    <row r="52" spans="3:3" ht="15.75" customHeight="1" x14ac:dyDescent="0.3">
      <c r="C52" s="5"/>
    </row>
    <row r="53" spans="3:3" ht="15.75" customHeight="1" x14ac:dyDescent="0.3">
      <c r="C53" s="5"/>
    </row>
    <row r="54" spans="3:3" ht="15.75" customHeight="1" x14ac:dyDescent="0.3">
      <c r="C54" s="5"/>
    </row>
    <row r="55" spans="3:3" ht="15.75" customHeight="1" x14ac:dyDescent="0.3">
      <c r="C55" s="5"/>
    </row>
    <row r="56" spans="3:3" ht="15.75" customHeight="1" x14ac:dyDescent="0.3">
      <c r="C56" s="5"/>
    </row>
    <row r="57" spans="3:3" ht="15.75" customHeight="1" x14ac:dyDescent="0.3">
      <c r="C57" s="5"/>
    </row>
    <row r="58" spans="3:3" ht="15.75" customHeight="1" x14ac:dyDescent="0.3">
      <c r="C58" s="5"/>
    </row>
    <row r="59" spans="3:3" ht="15.75" customHeight="1" x14ac:dyDescent="0.3">
      <c r="C59" s="5"/>
    </row>
    <row r="60" spans="3:3" ht="15.75" customHeight="1" x14ac:dyDescent="0.3">
      <c r="C60" s="5"/>
    </row>
    <row r="61" spans="3:3" ht="15.75" customHeight="1" x14ac:dyDescent="0.3">
      <c r="C61" s="5"/>
    </row>
    <row r="62" spans="3:3" ht="15.75" customHeight="1" x14ac:dyDescent="0.3">
      <c r="C62" s="5"/>
    </row>
    <row r="63" spans="3:3" ht="15.75" customHeight="1" x14ac:dyDescent="0.3">
      <c r="C63" s="5"/>
    </row>
    <row r="64" spans="3:3" ht="15.75" customHeight="1" x14ac:dyDescent="0.3">
      <c r="C64" s="5"/>
    </row>
    <row r="65" spans="3:3" ht="15.75" customHeight="1" x14ac:dyDescent="0.3">
      <c r="C65" s="5"/>
    </row>
    <row r="66" spans="3:3" ht="15.75" customHeight="1" x14ac:dyDescent="0.3">
      <c r="C66" s="5"/>
    </row>
    <row r="67" spans="3:3" ht="15.75" customHeight="1" x14ac:dyDescent="0.3">
      <c r="C67" s="5"/>
    </row>
    <row r="68" spans="3:3" ht="15.75" customHeight="1" x14ac:dyDescent="0.3">
      <c r="C68" s="5"/>
    </row>
    <row r="69" spans="3:3" ht="15.75" customHeight="1" x14ac:dyDescent="0.3">
      <c r="C69" s="5"/>
    </row>
    <row r="70" spans="3:3" ht="15.75" customHeight="1" x14ac:dyDescent="0.3">
      <c r="C70" s="5"/>
    </row>
    <row r="71" spans="3:3" ht="15.75" customHeight="1" x14ac:dyDescent="0.3">
      <c r="C71" s="5"/>
    </row>
    <row r="72" spans="3:3" ht="15.75" customHeight="1" x14ac:dyDescent="0.3">
      <c r="C72" s="5"/>
    </row>
    <row r="73" spans="3:3" ht="15.75" customHeight="1" x14ac:dyDescent="0.3">
      <c r="C73" s="5"/>
    </row>
    <row r="74" spans="3:3" ht="15.75" customHeight="1" x14ac:dyDescent="0.3">
      <c r="C74" s="5"/>
    </row>
    <row r="75" spans="3:3" ht="15.75" customHeight="1" x14ac:dyDescent="0.3">
      <c r="C75" s="5"/>
    </row>
    <row r="76" spans="3:3" ht="15.75" customHeight="1" x14ac:dyDescent="0.3">
      <c r="C76" s="5"/>
    </row>
    <row r="77" spans="3:3" ht="15.75" customHeight="1" x14ac:dyDescent="0.3">
      <c r="C77" s="5"/>
    </row>
    <row r="78" spans="3:3" ht="15.75" customHeight="1" x14ac:dyDescent="0.3">
      <c r="C78" s="5"/>
    </row>
    <row r="79" spans="3:3" ht="15.75" customHeight="1" x14ac:dyDescent="0.3">
      <c r="C79" s="5"/>
    </row>
    <row r="80" spans="3:3" ht="15.75" customHeight="1" x14ac:dyDescent="0.3">
      <c r="C80" s="5"/>
    </row>
    <row r="81" spans="3:3" ht="15.75" customHeight="1" x14ac:dyDescent="0.3">
      <c r="C81" s="5"/>
    </row>
    <row r="82" spans="3:3" ht="15.75" customHeight="1" x14ac:dyDescent="0.3">
      <c r="C82" s="5"/>
    </row>
    <row r="83" spans="3:3" ht="15.75" customHeight="1" x14ac:dyDescent="0.3">
      <c r="C83" s="5"/>
    </row>
    <row r="84" spans="3:3" ht="15.75" customHeight="1" x14ac:dyDescent="0.3">
      <c r="C84" s="5"/>
    </row>
    <row r="85" spans="3:3" ht="15.75" customHeight="1" x14ac:dyDescent="0.3">
      <c r="C85" s="5"/>
    </row>
    <row r="86" spans="3:3" ht="15.75" customHeight="1" x14ac:dyDescent="0.3">
      <c r="C86" s="5"/>
    </row>
    <row r="87" spans="3:3" ht="15.75" customHeight="1" x14ac:dyDescent="0.3">
      <c r="C87" s="5"/>
    </row>
    <row r="88" spans="3:3" ht="15.75" customHeight="1" x14ac:dyDescent="0.3">
      <c r="C88" s="5"/>
    </row>
    <row r="89" spans="3:3" ht="15.75" customHeight="1" x14ac:dyDescent="0.3">
      <c r="C89" s="5"/>
    </row>
    <row r="90" spans="3:3" ht="15.75" customHeight="1" x14ac:dyDescent="0.3">
      <c r="C90" s="5"/>
    </row>
    <row r="91" spans="3:3" ht="15.75" customHeight="1" x14ac:dyDescent="0.3">
      <c r="C91" s="5"/>
    </row>
    <row r="92" spans="3:3" ht="15.75" customHeight="1" x14ac:dyDescent="0.3">
      <c r="C92" s="5"/>
    </row>
    <row r="93" spans="3:3" ht="15.75" customHeight="1" x14ac:dyDescent="0.3">
      <c r="C93" s="5"/>
    </row>
    <row r="94" spans="3:3" ht="15.75" customHeight="1" x14ac:dyDescent="0.3">
      <c r="C94" s="5"/>
    </row>
    <row r="95" spans="3:3" ht="15.75" customHeight="1" x14ac:dyDescent="0.3">
      <c r="C95" s="5"/>
    </row>
    <row r="96" spans="3:3" ht="15.75" customHeight="1" x14ac:dyDescent="0.3">
      <c r="C96" s="5"/>
    </row>
    <row r="97" spans="3:3" ht="15.75" customHeight="1" x14ac:dyDescent="0.3">
      <c r="C97" s="5"/>
    </row>
    <row r="98" spans="3:3" ht="15.75" customHeight="1" x14ac:dyDescent="0.3">
      <c r="C98" s="5"/>
    </row>
    <row r="99" spans="3:3" ht="15.75" customHeight="1" x14ac:dyDescent="0.3">
      <c r="C99" s="5"/>
    </row>
    <row r="100" spans="3:3" ht="15.75" customHeight="1" x14ac:dyDescent="0.3">
      <c r="C100" s="5"/>
    </row>
    <row r="101" spans="3:3" ht="15.75" customHeight="1" x14ac:dyDescent="0.3">
      <c r="C101" s="5"/>
    </row>
    <row r="102" spans="3:3" ht="15.75" customHeight="1" x14ac:dyDescent="0.3">
      <c r="C102" s="5"/>
    </row>
    <row r="103" spans="3:3" ht="15.75" customHeight="1" x14ac:dyDescent="0.3">
      <c r="C103" s="5"/>
    </row>
    <row r="104" spans="3:3" ht="15.75" customHeight="1" x14ac:dyDescent="0.3">
      <c r="C104" s="5"/>
    </row>
    <row r="105" spans="3:3" ht="15.75" customHeight="1" x14ac:dyDescent="0.3">
      <c r="C105" s="5"/>
    </row>
    <row r="106" spans="3:3" ht="15.75" customHeight="1" x14ac:dyDescent="0.3">
      <c r="C106" s="5"/>
    </row>
    <row r="107" spans="3:3" ht="15.75" customHeight="1" x14ac:dyDescent="0.3">
      <c r="C107" s="5"/>
    </row>
    <row r="108" spans="3:3" ht="15.75" customHeight="1" x14ac:dyDescent="0.3">
      <c r="C108" s="5"/>
    </row>
    <row r="109" spans="3:3" ht="15.75" customHeight="1" x14ac:dyDescent="0.3">
      <c r="C109" s="5"/>
    </row>
    <row r="110" spans="3:3" ht="15.75" customHeight="1" x14ac:dyDescent="0.3">
      <c r="C110" s="5"/>
    </row>
    <row r="111" spans="3:3" ht="15.75" customHeight="1" x14ac:dyDescent="0.3">
      <c r="C111" s="5"/>
    </row>
    <row r="112" spans="3:3" ht="15.75" customHeight="1" x14ac:dyDescent="0.3">
      <c r="C112" s="5"/>
    </row>
    <row r="113" spans="3:3" ht="15.75" customHeight="1" x14ac:dyDescent="0.3">
      <c r="C113" s="5"/>
    </row>
    <row r="114" spans="3:3" ht="15.75" customHeight="1" x14ac:dyDescent="0.3">
      <c r="C114" s="5"/>
    </row>
    <row r="115" spans="3:3" ht="15.75" customHeight="1" x14ac:dyDescent="0.3">
      <c r="C115" s="5"/>
    </row>
    <row r="116" spans="3:3" ht="15.75" customHeight="1" x14ac:dyDescent="0.3">
      <c r="C116" s="5"/>
    </row>
    <row r="117" spans="3:3" ht="15.75" customHeight="1" x14ac:dyDescent="0.3">
      <c r="C117" s="5"/>
    </row>
    <row r="118" spans="3:3" ht="15.75" customHeight="1" x14ac:dyDescent="0.3">
      <c r="C118" s="5"/>
    </row>
    <row r="119" spans="3:3" ht="15.75" customHeight="1" x14ac:dyDescent="0.3">
      <c r="C119" s="5"/>
    </row>
    <row r="120" spans="3:3" ht="15.75" customHeight="1" x14ac:dyDescent="0.3">
      <c r="C120" s="5"/>
    </row>
    <row r="121" spans="3:3" ht="15.75" customHeight="1" x14ac:dyDescent="0.3">
      <c r="C121" s="5"/>
    </row>
    <row r="122" spans="3:3" ht="15.75" customHeight="1" x14ac:dyDescent="0.3">
      <c r="C122" s="5"/>
    </row>
    <row r="123" spans="3:3" ht="15.75" customHeight="1" x14ac:dyDescent="0.3">
      <c r="C123" s="5"/>
    </row>
    <row r="124" spans="3:3" ht="15.75" customHeight="1" x14ac:dyDescent="0.3">
      <c r="C124" s="5"/>
    </row>
    <row r="125" spans="3:3" ht="15.75" customHeight="1" x14ac:dyDescent="0.3">
      <c r="C125" s="5"/>
    </row>
    <row r="126" spans="3:3" ht="15.75" customHeight="1" x14ac:dyDescent="0.3">
      <c r="C126" s="5"/>
    </row>
    <row r="127" spans="3:3" ht="15.75" customHeight="1" x14ac:dyDescent="0.3">
      <c r="C127" s="5"/>
    </row>
    <row r="128" spans="3:3" ht="15.75" customHeight="1" x14ac:dyDescent="0.3">
      <c r="C128" s="5"/>
    </row>
    <row r="129" spans="3:3" ht="15.75" customHeight="1" x14ac:dyDescent="0.3">
      <c r="C129" s="5"/>
    </row>
    <row r="130" spans="3:3" ht="15.75" customHeight="1" x14ac:dyDescent="0.3">
      <c r="C130" s="5"/>
    </row>
    <row r="131" spans="3:3" ht="15.75" customHeight="1" x14ac:dyDescent="0.3">
      <c r="C131" s="5"/>
    </row>
    <row r="132" spans="3:3" ht="15.75" customHeight="1" x14ac:dyDescent="0.3">
      <c r="C132" s="5"/>
    </row>
    <row r="133" spans="3:3" ht="15.75" customHeight="1" x14ac:dyDescent="0.3">
      <c r="C133" s="5"/>
    </row>
    <row r="134" spans="3:3" ht="15.75" customHeight="1" x14ac:dyDescent="0.3">
      <c r="C134" s="5"/>
    </row>
    <row r="135" spans="3:3" ht="15.75" customHeight="1" x14ac:dyDescent="0.3">
      <c r="C135" s="5"/>
    </row>
    <row r="136" spans="3:3" ht="15.75" customHeight="1" x14ac:dyDescent="0.3">
      <c r="C136" s="5"/>
    </row>
    <row r="137" spans="3:3" ht="15.75" customHeight="1" x14ac:dyDescent="0.3">
      <c r="C137" s="5"/>
    </row>
    <row r="138" spans="3:3" ht="15.75" customHeight="1" x14ac:dyDescent="0.3">
      <c r="C138" s="5"/>
    </row>
    <row r="139" spans="3:3" ht="15.75" customHeight="1" x14ac:dyDescent="0.3">
      <c r="C139" s="5"/>
    </row>
    <row r="140" spans="3:3" ht="15.75" customHeight="1" x14ac:dyDescent="0.3">
      <c r="C140" s="5"/>
    </row>
    <row r="141" spans="3:3" ht="15.75" customHeight="1" x14ac:dyDescent="0.3">
      <c r="C141" s="5"/>
    </row>
    <row r="142" spans="3:3" ht="15.75" customHeight="1" x14ac:dyDescent="0.3">
      <c r="C142" s="5"/>
    </row>
    <row r="143" spans="3:3" ht="15.75" customHeight="1" x14ac:dyDescent="0.3">
      <c r="C143" s="5"/>
    </row>
    <row r="144" spans="3:3" ht="15.75" customHeight="1" x14ac:dyDescent="0.3">
      <c r="C144" s="5"/>
    </row>
    <row r="145" spans="3:3" ht="15.75" customHeight="1" x14ac:dyDescent="0.3">
      <c r="C145" s="5"/>
    </row>
    <row r="146" spans="3:3" ht="15.75" customHeight="1" x14ac:dyDescent="0.3">
      <c r="C146" s="5"/>
    </row>
    <row r="147" spans="3:3" ht="15.75" customHeight="1" x14ac:dyDescent="0.3">
      <c r="C147" s="5"/>
    </row>
    <row r="148" spans="3:3" ht="15.75" customHeight="1" x14ac:dyDescent="0.3">
      <c r="C148" s="5"/>
    </row>
    <row r="149" spans="3:3" ht="15.75" customHeight="1" x14ac:dyDescent="0.3">
      <c r="C149" s="5"/>
    </row>
    <row r="150" spans="3:3" ht="15.75" customHeight="1" x14ac:dyDescent="0.3">
      <c r="C150" s="5"/>
    </row>
    <row r="151" spans="3:3" ht="15.75" customHeight="1" x14ac:dyDescent="0.3">
      <c r="C151" s="5"/>
    </row>
    <row r="152" spans="3:3" ht="15.75" customHeight="1" x14ac:dyDescent="0.3">
      <c r="C152" s="5"/>
    </row>
    <row r="153" spans="3:3" ht="15.75" customHeight="1" x14ac:dyDescent="0.3">
      <c r="C153" s="5"/>
    </row>
    <row r="154" spans="3:3" ht="15.75" customHeight="1" x14ac:dyDescent="0.3">
      <c r="C154" s="5"/>
    </row>
    <row r="155" spans="3:3" ht="15.75" customHeight="1" x14ac:dyDescent="0.3">
      <c r="C155" s="5"/>
    </row>
    <row r="156" spans="3:3" ht="15.75" customHeight="1" x14ac:dyDescent="0.3">
      <c r="C156" s="5"/>
    </row>
    <row r="157" spans="3:3" ht="15.75" customHeight="1" x14ac:dyDescent="0.3">
      <c r="C157" s="5"/>
    </row>
    <row r="158" spans="3:3" ht="15.75" customHeight="1" x14ac:dyDescent="0.3">
      <c r="C158" s="5"/>
    </row>
    <row r="159" spans="3:3" ht="15.75" customHeight="1" x14ac:dyDescent="0.3">
      <c r="C159" s="5"/>
    </row>
    <row r="160" spans="3:3" ht="15.75" customHeight="1" x14ac:dyDescent="0.3">
      <c r="C160" s="5"/>
    </row>
    <row r="161" spans="3:3" ht="15.75" customHeight="1" x14ac:dyDescent="0.3">
      <c r="C161" s="5"/>
    </row>
    <row r="162" spans="3:3" ht="15.75" customHeight="1" x14ac:dyDescent="0.3">
      <c r="C162" s="5"/>
    </row>
    <row r="163" spans="3:3" ht="15.75" customHeight="1" x14ac:dyDescent="0.3">
      <c r="C163" s="5"/>
    </row>
    <row r="164" spans="3:3" ht="15.75" customHeight="1" x14ac:dyDescent="0.3">
      <c r="C164" s="5"/>
    </row>
    <row r="165" spans="3:3" ht="15.75" customHeight="1" x14ac:dyDescent="0.3">
      <c r="C165" s="5"/>
    </row>
    <row r="166" spans="3:3" ht="15.75" customHeight="1" x14ac:dyDescent="0.3">
      <c r="C166" s="5"/>
    </row>
    <row r="167" spans="3:3" ht="15.75" customHeight="1" x14ac:dyDescent="0.3">
      <c r="C167" s="5"/>
    </row>
    <row r="168" spans="3:3" ht="15.75" customHeight="1" x14ac:dyDescent="0.3">
      <c r="C168" s="5"/>
    </row>
    <row r="169" spans="3:3" ht="15.75" customHeight="1" x14ac:dyDescent="0.3">
      <c r="C169" s="5"/>
    </row>
    <row r="170" spans="3:3" ht="15.75" customHeight="1" x14ac:dyDescent="0.3">
      <c r="C170" s="5"/>
    </row>
    <row r="171" spans="3:3" ht="15.75" customHeight="1" x14ac:dyDescent="0.3">
      <c r="C171" s="5"/>
    </row>
    <row r="172" spans="3:3" ht="15.75" customHeight="1" x14ac:dyDescent="0.3">
      <c r="C172" s="5"/>
    </row>
    <row r="173" spans="3:3" ht="15.75" customHeight="1" x14ac:dyDescent="0.3">
      <c r="C173" s="5"/>
    </row>
    <row r="174" spans="3:3" ht="15.75" customHeight="1" x14ac:dyDescent="0.3">
      <c r="C174" s="5"/>
    </row>
    <row r="175" spans="3:3" ht="15.75" customHeight="1" x14ac:dyDescent="0.3">
      <c r="C175" s="5"/>
    </row>
    <row r="176" spans="3:3" ht="15.75" customHeight="1" x14ac:dyDescent="0.3">
      <c r="C176" s="5"/>
    </row>
    <row r="177" spans="3:3" ht="15.75" customHeight="1" x14ac:dyDescent="0.3">
      <c r="C177" s="5"/>
    </row>
    <row r="178" spans="3:3" ht="15.75" customHeight="1" x14ac:dyDescent="0.3">
      <c r="C178" s="5"/>
    </row>
    <row r="179" spans="3:3" ht="15.75" customHeight="1" x14ac:dyDescent="0.3">
      <c r="C179" s="5"/>
    </row>
    <row r="180" spans="3:3" ht="15.75" customHeight="1" x14ac:dyDescent="0.3">
      <c r="C180" s="5"/>
    </row>
    <row r="181" spans="3:3" ht="15.75" customHeight="1" x14ac:dyDescent="0.3">
      <c r="C181" s="5"/>
    </row>
    <row r="182" spans="3:3" ht="15.75" customHeight="1" x14ac:dyDescent="0.3">
      <c r="C182" s="5"/>
    </row>
    <row r="183" spans="3:3" ht="15.75" customHeight="1" x14ac:dyDescent="0.3">
      <c r="C183" s="5"/>
    </row>
    <row r="184" spans="3:3" ht="15.75" customHeight="1" x14ac:dyDescent="0.3">
      <c r="C184" s="5"/>
    </row>
    <row r="185" spans="3:3" ht="15.75" customHeight="1" x14ac:dyDescent="0.3">
      <c r="C185" s="5"/>
    </row>
    <row r="186" spans="3:3" ht="15.75" customHeight="1" x14ac:dyDescent="0.3">
      <c r="C186" s="5"/>
    </row>
    <row r="187" spans="3:3" ht="15.75" customHeight="1" x14ac:dyDescent="0.3">
      <c r="C187" s="5"/>
    </row>
    <row r="188" spans="3:3" ht="15.75" customHeight="1" x14ac:dyDescent="0.3">
      <c r="C188" s="5"/>
    </row>
    <row r="189" spans="3:3" ht="15.75" customHeight="1" x14ac:dyDescent="0.3">
      <c r="C189" s="5"/>
    </row>
    <row r="190" spans="3:3" ht="15.75" customHeight="1" x14ac:dyDescent="0.3">
      <c r="C190" s="5"/>
    </row>
    <row r="191" spans="3:3" ht="15.75" customHeight="1" x14ac:dyDescent="0.3">
      <c r="C191" s="5"/>
    </row>
    <row r="192" spans="3:3" ht="15.75" customHeight="1" x14ac:dyDescent="0.3">
      <c r="C192" s="5"/>
    </row>
    <row r="193" spans="3:3" ht="15.75" customHeight="1" x14ac:dyDescent="0.3">
      <c r="C193" s="5"/>
    </row>
    <row r="194" spans="3:3" ht="15.75" customHeight="1" x14ac:dyDescent="0.3">
      <c r="C194" s="5"/>
    </row>
    <row r="195" spans="3:3" ht="15.75" customHeight="1" x14ac:dyDescent="0.3">
      <c r="C195" s="5"/>
    </row>
    <row r="196" spans="3:3" ht="15.75" customHeight="1" x14ac:dyDescent="0.3">
      <c r="C196" s="5"/>
    </row>
    <row r="197" spans="3:3" ht="15.75" customHeight="1" x14ac:dyDescent="0.3">
      <c r="C197" s="5"/>
    </row>
    <row r="198" spans="3:3" ht="15.75" customHeight="1" x14ac:dyDescent="0.3">
      <c r="C198" s="5"/>
    </row>
    <row r="199" spans="3:3" ht="15.75" customHeight="1" x14ac:dyDescent="0.3">
      <c r="C199" s="5"/>
    </row>
    <row r="200" spans="3:3" ht="15.75" customHeight="1" x14ac:dyDescent="0.3">
      <c r="C200" s="5"/>
    </row>
    <row r="201" spans="3:3" ht="15.75" customHeight="1" x14ac:dyDescent="0.3">
      <c r="C201" s="5"/>
    </row>
    <row r="202" spans="3:3" ht="15.75" customHeight="1" x14ac:dyDescent="0.3">
      <c r="C202" s="5"/>
    </row>
    <row r="203" spans="3:3" ht="15.75" customHeight="1" x14ac:dyDescent="0.3">
      <c r="C203" s="5"/>
    </row>
    <row r="204" spans="3:3" ht="15.75" customHeight="1" x14ac:dyDescent="0.3">
      <c r="C204" s="5"/>
    </row>
    <row r="205" spans="3:3" ht="15.75" customHeight="1" x14ac:dyDescent="0.3">
      <c r="C205" s="5"/>
    </row>
    <row r="206" spans="3:3" ht="15.75" customHeight="1" x14ac:dyDescent="0.3">
      <c r="C206" s="5"/>
    </row>
    <row r="207" spans="3:3" ht="15.75" customHeight="1" x14ac:dyDescent="0.3">
      <c r="C207" s="5"/>
    </row>
    <row r="208" spans="3:3" ht="15.75" customHeight="1" x14ac:dyDescent="0.3">
      <c r="C208" s="5"/>
    </row>
    <row r="209" spans="3:3" ht="15.75" customHeight="1" x14ac:dyDescent="0.3">
      <c r="C209" s="5"/>
    </row>
    <row r="210" spans="3:3" ht="15.75" customHeight="1" x14ac:dyDescent="0.3">
      <c r="C210" s="5"/>
    </row>
    <row r="211" spans="3:3" ht="15.75" customHeight="1" x14ac:dyDescent="0.3">
      <c r="C211" s="5"/>
    </row>
    <row r="212" spans="3:3" ht="15.75" customHeight="1" x14ac:dyDescent="0.3">
      <c r="C212" s="5"/>
    </row>
    <row r="213" spans="3:3" ht="15.75" customHeight="1" x14ac:dyDescent="0.3">
      <c r="C213" s="5"/>
    </row>
    <row r="214" spans="3:3" ht="15.75" customHeight="1" x14ac:dyDescent="0.3">
      <c r="C214" s="5"/>
    </row>
    <row r="215" spans="3:3" ht="15.75" customHeight="1" x14ac:dyDescent="0.3">
      <c r="C215" s="5"/>
    </row>
    <row r="216" spans="3:3" ht="15.75" customHeight="1" x14ac:dyDescent="0.3">
      <c r="C216" s="5"/>
    </row>
    <row r="217" spans="3:3" ht="15.75" customHeight="1" x14ac:dyDescent="0.3">
      <c r="C217" s="5"/>
    </row>
    <row r="218" spans="3:3" ht="15.75" customHeight="1" x14ac:dyDescent="0.3">
      <c r="C218" s="5"/>
    </row>
    <row r="219" spans="3:3" ht="15.75" customHeight="1" x14ac:dyDescent="0.3">
      <c r="C219" s="5"/>
    </row>
    <row r="220" spans="3:3" ht="15.75" customHeight="1" x14ac:dyDescent="0.3">
      <c r="C220" s="5"/>
    </row>
    <row r="221" spans="3:3" ht="15.75" customHeight="1" x14ac:dyDescent="0.3">
      <c r="C221" s="5"/>
    </row>
    <row r="222" spans="3:3" ht="15.75" customHeight="1" x14ac:dyDescent="0.3">
      <c r="C222" s="5"/>
    </row>
    <row r="223" spans="3:3" ht="15.75" customHeight="1" x14ac:dyDescent="0.3">
      <c r="C223" s="5"/>
    </row>
    <row r="224" spans="3:3" ht="15.75" customHeight="1" x14ac:dyDescent="0.3">
      <c r="C224" s="5"/>
    </row>
    <row r="225" spans="3:3" ht="15.75" customHeight="1" x14ac:dyDescent="0.3">
      <c r="C225" s="5"/>
    </row>
    <row r="226" spans="3:3" ht="15.75" customHeight="1" x14ac:dyDescent="0.3">
      <c r="C226" s="5"/>
    </row>
    <row r="227" spans="3:3" ht="15.75" customHeight="1" x14ac:dyDescent="0.3">
      <c r="C227" s="5"/>
    </row>
    <row r="228" spans="3:3" ht="15.75" customHeight="1" x14ac:dyDescent="0.3">
      <c r="C228" s="5"/>
    </row>
    <row r="229" spans="3:3" ht="15.75" customHeight="1" x14ac:dyDescent="0.3">
      <c r="C229" s="5"/>
    </row>
    <row r="230" spans="3:3" ht="15.75" customHeight="1" x14ac:dyDescent="0.3">
      <c r="C230" s="5"/>
    </row>
    <row r="231" spans="3:3" ht="15.75" customHeight="1" x14ac:dyDescent="0.3">
      <c r="C231" s="5"/>
    </row>
    <row r="232" spans="3:3" ht="15.75" customHeight="1" x14ac:dyDescent="0.3">
      <c r="C232" s="5"/>
    </row>
    <row r="233" spans="3:3" ht="15.75" customHeight="1" x14ac:dyDescent="0.3">
      <c r="C233" s="5"/>
    </row>
    <row r="234" spans="3:3" ht="15.75" customHeight="1" x14ac:dyDescent="0.3">
      <c r="C234" s="5"/>
    </row>
    <row r="235" spans="3:3" ht="15.75" customHeight="1" x14ac:dyDescent="0.3">
      <c r="C235" s="5"/>
    </row>
    <row r="236" spans="3:3" ht="15.75" customHeight="1" x14ac:dyDescent="0.3">
      <c r="C236" s="5"/>
    </row>
    <row r="237" spans="3:3" ht="15.75" customHeight="1" x14ac:dyDescent="0.3">
      <c r="C237" s="5"/>
    </row>
    <row r="238" spans="3:3" ht="15.75" customHeight="1" x14ac:dyDescent="0.3">
      <c r="C238" s="5"/>
    </row>
    <row r="239" spans="3:3" ht="15.75" customHeight="1" x14ac:dyDescent="0.3">
      <c r="C239" s="5"/>
    </row>
    <row r="240" spans="3:3" ht="15.75" customHeight="1" x14ac:dyDescent="0.3">
      <c r="C240" s="5"/>
    </row>
    <row r="241" spans="3:3" ht="15.75" customHeight="1" x14ac:dyDescent="0.3">
      <c r="C241" s="5"/>
    </row>
    <row r="242" spans="3:3" ht="15.75" customHeight="1" x14ac:dyDescent="0.3"/>
    <row r="243" spans="3:3" ht="15.75" customHeight="1" x14ac:dyDescent="0.3"/>
    <row r="244" spans="3:3" ht="15.75" customHeight="1" x14ac:dyDescent="0.3"/>
    <row r="245" spans="3:3" ht="15.75" customHeight="1" x14ac:dyDescent="0.3"/>
    <row r="246" spans="3:3" ht="15.75" customHeight="1" x14ac:dyDescent="0.3"/>
    <row r="247" spans="3:3" ht="15.75" customHeight="1" x14ac:dyDescent="0.3"/>
    <row r="248" spans="3:3" ht="15.75" customHeight="1" x14ac:dyDescent="0.3"/>
    <row r="249" spans="3:3" ht="15.75" customHeight="1" x14ac:dyDescent="0.3"/>
    <row r="250" spans="3:3" ht="15.75" customHeight="1" x14ac:dyDescent="0.3"/>
    <row r="251" spans="3:3" ht="15.75" customHeight="1" x14ac:dyDescent="0.3"/>
    <row r="252" spans="3:3" ht="15.75" customHeight="1" x14ac:dyDescent="0.3"/>
    <row r="253" spans="3:3" ht="15.75" customHeight="1" x14ac:dyDescent="0.3"/>
    <row r="254" spans="3:3" ht="15.75" customHeight="1" x14ac:dyDescent="0.3"/>
    <row r="255" spans="3:3" ht="15.75" customHeight="1" x14ac:dyDescent="0.3"/>
    <row r="256" spans="3:3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AK824"/>
  <sheetViews>
    <sheetView workbookViewId="0"/>
  </sheetViews>
  <sheetFormatPr defaultColWidth="14.44140625" defaultRowHeight="15" customHeight="1" x14ac:dyDescent="0.3"/>
  <cols>
    <col min="1" max="2" width="8.88671875" customWidth="1"/>
    <col min="3" max="3" width="10.332031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88671875" customWidth="1"/>
    <col min="21" max="21" width="24.44140625" customWidth="1"/>
    <col min="22" max="22" width="12.109375" customWidth="1"/>
    <col min="23" max="23" width="8.88671875" customWidth="1"/>
    <col min="24" max="24" width="16.44140625" customWidth="1"/>
    <col min="25" max="25" width="8.88671875" customWidth="1"/>
    <col min="27" max="28" width="8.88671875" customWidth="1"/>
    <col min="29" max="29" width="12.88671875" customWidth="1"/>
    <col min="30" max="30" width="14" customWidth="1"/>
    <col min="31" max="32" width="8.88671875" customWidth="1"/>
    <col min="33" max="33" width="14.109375" customWidth="1"/>
    <col min="34" max="34" width="11.109375" customWidth="1"/>
    <col min="35" max="35" width="9" customWidth="1"/>
    <col min="36" max="37" width="9.44140625" customWidth="1"/>
  </cols>
  <sheetData>
    <row r="5" spans="1:37" ht="14.4" x14ac:dyDescent="0.3">
      <c r="U5" s="9" t="s">
        <v>8</v>
      </c>
      <c r="V5" s="9" t="s">
        <v>9</v>
      </c>
      <c r="W5" s="9" t="s">
        <v>10</v>
      </c>
    </row>
    <row r="6" spans="1:37" ht="14.4" x14ac:dyDescent="0.3">
      <c r="U6" s="3" t="s">
        <v>49</v>
      </c>
      <c r="V6" s="3" t="s">
        <v>35</v>
      </c>
      <c r="W6" s="3" t="s">
        <v>49</v>
      </c>
    </row>
    <row r="7" spans="1:37" ht="14.4" x14ac:dyDescent="0.3">
      <c r="U7" s="3" t="s">
        <v>400</v>
      </c>
      <c r="V7" s="3" t="s">
        <v>24</v>
      </c>
      <c r="W7" s="3" t="s">
        <v>49</v>
      </c>
    </row>
    <row r="8" spans="1:37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</row>
    <row r="9" spans="1:37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U9" s="3" t="s">
        <v>0</v>
      </c>
      <c r="V9" s="3" t="s">
        <v>1</v>
      </c>
      <c r="W9" s="3" t="s">
        <v>2</v>
      </c>
      <c r="X9" s="3" t="s">
        <v>3</v>
      </c>
      <c r="Y9" s="3" t="s">
        <v>4</v>
      </c>
      <c r="Z9" s="3" t="s">
        <v>5</v>
      </c>
      <c r="AA9" s="3" t="s">
        <v>6</v>
      </c>
      <c r="AB9" s="3" t="s">
        <v>7</v>
      </c>
      <c r="AC9" s="3" t="s">
        <v>8</v>
      </c>
      <c r="AD9" s="3" t="s">
        <v>9</v>
      </c>
      <c r="AE9" s="3" t="s">
        <v>10</v>
      </c>
      <c r="AF9" s="3" t="s">
        <v>11</v>
      </c>
      <c r="AG9" s="3" t="s">
        <v>12</v>
      </c>
      <c r="AH9" s="3" t="s">
        <v>13</v>
      </c>
      <c r="AI9" s="3" t="s">
        <v>14</v>
      </c>
      <c r="AJ9" s="3" t="s">
        <v>15</v>
      </c>
      <c r="AK9" s="3" t="s">
        <v>16</v>
      </c>
    </row>
    <row r="10" spans="1:37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U10" s="3">
        <v>336004</v>
      </c>
      <c r="V10" s="3" t="s">
        <v>46</v>
      </c>
      <c r="W10" s="5">
        <v>39572</v>
      </c>
      <c r="X10" s="3" t="s">
        <v>86</v>
      </c>
      <c r="Y10" s="3" t="s">
        <v>75</v>
      </c>
      <c r="Z10" s="3">
        <v>0</v>
      </c>
      <c r="AA10" s="3" t="s">
        <v>49</v>
      </c>
      <c r="AB10" s="3" t="s">
        <v>41</v>
      </c>
      <c r="AC10" s="3" t="s">
        <v>41</v>
      </c>
      <c r="AD10" s="3" t="s">
        <v>24</v>
      </c>
      <c r="AE10" s="3" t="s">
        <v>49</v>
      </c>
      <c r="AF10" s="3" t="s">
        <v>25</v>
      </c>
      <c r="AG10" s="3">
        <v>29</v>
      </c>
      <c r="AH10" s="3" t="s">
        <v>26</v>
      </c>
      <c r="AI10" s="3" t="s">
        <v>27</v>
      </c>
      <c r="AJ10" s="3" t="s">
        <v>65</v>
      </c>
      <c r="AK10" s="3" t="s">
        <v>29</v>
      </c>
    </row>
    <row r="11" spans="1:37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U11" s="3">
        <v>336024</v>
      </c>
      <c r="V11" s="3" t="s">
        <v>62</v>
      </c>
      <c r="W11" s="5">
        <v>39586</v>
      </c>
      <c r="X11" s="3" t="s">
        <v>99</v>
      </c>
      <c r="Y11" s="3" t="s">
        <v>64</v>
      </c>
      <c r="Z11" s="3">
        <v>0</v>
      </c>
      <c r="AA11" s="3" t="s">
        <v>55</v>
      </c>
      <c r="AB11" s="3" t="s">
        <v>49</v>
      </c>
      <c r="AC11" s="3" t="s">
        <v>55</v>
      </c>
      <c r="AD11" s="3" t="s">
        <v>24</v>
      </c>
      <c r="AE11" s="3" t="s">
        <v>49</v>
      </c>
      <c r="AF11" s="3" t="s">
        <v>25</v>
      </c>
      <c r="AG11" s="3">
        <v>25</v>
      </c>
      <c r="AH11" s="3" t="s">
        <v>26</v>
      </c>
      <c r="AI11" s="3" t="s">
        <v>27</v>
      </c>
      <c r="AJ11" s="3" t="s">
        <v>79</v>
      </c>
      <c r="AK11" s="3" t="s">
        <v>51</v>
      </c>
    </row>
    <row r="12" spans="1:37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U12" s="3">
        <v>392181</v>
      </c>
      <c r="V12" s="3" t="s">
        <v>108</v>
      </c>
      <c r="W12" s="5">
        <v>39921</v>
      </c>
      <c r="X12" s="3" t="s">
        <v>109</v>
      </c>
      <c r="Y12" s="3" t="s">
        <v>110</v>
      </c>
      <c r="Z12" s="3">
        <v>1</v>
      </c>
      <c r="AA12" s="3" t="s">
        <v>34</v>
      </c>
      <c r="AB12" s="3" t="s">
        <v>49</v>
      </c>
      <c r="AC12" s="3" t="s">
        <v>34</v>
      </c>
      <c r="AD12" s="3" t="s">
        <v>24</v>
      </c>
      <c r="AE12" s="3" t="s">
        <v>49</v>
      </c>
      <c r="AF12" s="3" t="s">
        <v>25</v>
      </c>
      <c r="AG12" s="3">
        <v>19</v>
      </c>
      <c r="AH12" s="3" t="s">
        <v>26</v>
      </c>
      <c r="AI12" s="3" t="s">
        <v>27</v>
      </c>
      <c r="AJ12" s="3" t="s">
        <v>79</v>
      </c>
      <c r="AK12" s="3" t="s">
        <v>57</v>
      </c>
    </row>
    <row r="13" spans="1:37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U13" s="3">
        <v>392197</v>
      </c>
      <c r="V13" s="3" t="s">
        <v>115</v>
      </c>
      <c r="W13" s="5">
        <v>39930</v>
      </c>
      <c r="X13" s="3" t="s">
        <v>109</v>
      </c>
      <c r="Y13" s="3" t="s">
        <v>117</v>
      </c>
      <c r="Z13" s="3">
        <v>1</v>
      </c>
      <c r="AA13" s="3" t="s">
        <v>23</v>
      </c>
      <c r="AB13" s="3" t="s">
        <v>49</v>
      </c>
      <c r="AC13" s="3" t="s">
        <v>49</v>
      </c>
      <c r="AD13" s="3" t="s">
        <v>35</v>
      </c>
      <c r="AE13" s="3" t="s">
        <v>49</v>
      </c>
      <c r="AF13" s="3" t="s">
        <v>25</v>
      </c>
      <c r="AG13" s="3">
        <v>92</v>
      </c>
      <c r="AH13" s="3" t="s">
        <v>26</v>
      </c>
      <c r="AI13" s="3" t="s">
        <v>27</v>
      </c>
      <c r="AJ13" s="3" t="s">
        <v>93</v>
      </c>
      <c r="AK13" s="3" t="s">
        <v>61</v>
      </c>
    </row>
    <row r="14" spans="1:37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U14" s="3">
        <v>392203</v>
      </c>
      <c r="V14" s="3" t="s">
        <v>137</v>
      </c>
      <c r="W14" s="5">
        <v>39934</v>
      </c>
      <c r="X14" s="3" t="s">
        <v>138</v>
      </c>
      <c r="Y14" s="3" t="s">
        <v>139</v>
      </c>
      <c r="Z14" s="3">
        <v>1</v>
      </c>
      <c r="AA14" s="3" t="s">
        <v>23</v>
      </c>
      <c r="AB14" s="3" t="s">
        <v>49</v>
      </c>
      <c r="AC14" s="3" t="s">
        <v>49</v>
      </c>
      <c r="AD14" s="3" t="s">
        <v>35</v>
      </c>
      <c r="AE14" s="3" t="s">
        <v>49</v>
      </c>
      <c r="AF14" s="3" t="s">
        <v>25</v>
      </c>
      <c r="AG14" s="3">
        <v>9</v>
      </c>
      <c r="AH14" s="3" t="s">
        <v>26</v>
      </c>
      <c r="AI14" s="3" t="s">
        <v>27</v>
      </c>
      <c r="AJ14" s="3" t="s">
        <v>122</v>
      </c>
      <c r="AK14" s="3" t="s">
        <v>140</v>
      </c>
    </row>
    <row r="15" spans="1:37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U15" s="3">
        <v>392218</v>
      </c>
      <c r="V15" s="3" t="s">
        <v>115</v>
      </c>
      <c r="W15" s="5">
        <v>39943</v>
      </c>
      <c r="X15" s="3" t="s">
        <v>138</v>
      </c>
      <c r="Y15" s="3" t="s">
        <v>117</v>
      </c>
      <c r="Z15" s="3">
        <v>1</v>
      </c>
      <c r="AA15" s="3" t="s">
        <v>22</v>
      </c>
      <c r="AB15" s="3" t="s">
        <v>49</v>
      </c>
      <c r="AC15" s="3" t="s">
        <v>49</v>
      </c>
      <c r="AD15" s="3" t="s">
        <v>35</v>
      </c>
      <c r="AE15" s="3" t="s">
        <v>49</v>
      </c>
      <c r="AF15" s="3" t="s">
        <v>25</v>
      </c>
      <c r="AG15" s="3">
        <v>16</v>
      </c>
      <c r="AH15" s="3" t="s">
        <v>26</v>
      </c>
      <c r="AI15" s="3" t="s">
        <v>27</v>
      </c>
      <c r="AJ15" s="3" t="s">
        <v>79</v>
      </c>
      <c r="AK15" s="3" t="s">
        <v>93</v>
      </c>
    </row>
    <row r="16" spans="1:37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U16" s="3">
        <v>419107</v>
      </c>
      <c r="V16" s="3" t="s">
        <v>46</v>
      </c>
      <c r="W16" s="5">
        <v>40250</v>
      </c>
      <c r="X16" s="3" t="s">
        <v>70</v>
      </c>
      <c r="Y16" s="3" t="s">
        <v>166</v>
      </c>
      <c r="Z16" s="3">
        <v>0</v>
      </c>
      <c r="AA16" s="3" t="s">
        <v>49</v>
      </c>
      <c r="AB16" s="3" t="s">
        <v>42</v>
      </c>
      <c r="AC16" s="3" t="s">
        <v>49</v>
      </c>
      <c r="AD16" s="3" t="s">
        <v>35</v>
      </c>
      <c r="AE16" s="3" t="s">
        <v>49</v>
      </c>
      <c r="AF16" s="3" t="s">
        <v>25</v>
      </c>
      <c r="AG16" s="3">
        <v>4</v>
      </c>
      <c r="AH16" s="3" t="s">
        <v>26</v>
      </c>
      <c r="AI16" s="3" t="s">
        <v>27</v>
      </c>
      <c r="AJ16" s="3" t="s">
        <v>29</v>
      </c>
      <c r="AK16" s="3" t="s">
        <v>61</v>
      </c>
    </row>
    <row r="17" spans="1:37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  <c r="U17" s="3">
        <v>419114</v>
      </c>
      <c r="V17" s="3" t="s">
        <v>38</v>
      </c>
      <c r="W17" s="5">
        <v>40254</v>
      </c>
      <c r="X17" s="3" t="s">
        <v>109</v>
      </c>
      <c r="Y17" s="3" t="s">
        <v>40</v>
      </c>
      <c r="Z17" s="3">
        <v>0</v>
      </c>
      <c r="AA17" s="3" t="s">
        <v>41</v>
      </c>
      <c r="AB17" s="3" t="s">
        <v>49</v>
      </c>
      <c r="AC17" s="3" t="s">
        <v>41</v>
      </c>
      <c r="AD17" s="3" t="s">
        <v>24</v>
      </c>
      <c r="AE17" s="3" t="s">
        <v>49</v>
      </c>
      <c r="AF17" s="3" t="s">
        <v>25</v>
      </c>
      <c r="AG17" s="3">
        <v>98</v>
      </c>
      <c r="AH17" s="3" t="s">
        <v>26</v>
      </c>
      <c r="AI17" s="3" t="s">
        <v>27</v>
      </c>
      <c r="AJ17" s="3" t="s">
        <v>79</v>
      </c>
      <c r="AK17" s="3" t="s">
        <v>140</v>
      </c>
    </row>
    <row r="18" spans="1:37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  <c r="U18" s="3">
        <v>419130</v>
      </c>
      <c r="V18" s="3" t="s">
        <v>46</v>
      </c>
      <c r="W18" s="5">
        <v>40265</v>
      </c>
      <c r="X18" s="3" t="s">
        <v>156</v>
      </c>
      <c r="Y18" s="3" t="s">
        <v>75</v>
      </c>
      <c r="Z18" s="3">
        <v>0</v>
      </c>
      <c r="AA18" s="3" t="s">
        <v>55</v>
      </c>
      <c r="AB18" s="3" t="s">
        <v>49</v>
      </c>
      <c r="AC18" s="3" t="s">
        <v>55</v>
      </c>
      <c r="AD18" s="3" t="s">
        <v>24</v>
      </c>
      <c r="AE18" s="3" t="s">
        <v>49</v>
      </c>
      <c r="AF18" s="3" t="s">
        <v>25</v>
      </c>
      <c r="AG18" s="3">
        <v>41</v>
      </c>
      <c r="AH18" s="3" t="s">
        <v>26</v>
      </c>
      <c r="AI18" s="3" t="s">
        <v>27</v>
      </c>
      <c r="AJ18" s="3" t="s">
        <v>171</v>
      </c>
      <c r="AK18" s="3" t="s">
        <v>57</v>
      </c>
    </row>
    <row r="19" spans="1:37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  <c r="U19" s="3">
        <v>419138</v>
      </c>
      <c r="V19" s="3" t="s">
        <v>46</v>
      </c>
      <c r="W19" s="5">
        <v>40271</v>
      </c>
      <c r="X19" s="3" t="s">
        <v>185</v>
      </c>
      <c r="Y19" s="3" t="s">
        <v>166</v>
      </c>
      <c r="Z19" s="3">
        <v>0</v>
      </c>
      <c r="AA19" s="3" t="s">
        <v>49</v>
      </c>
      <c r="AB19" s="3" t="s">
        <v>55</v>
      </c>
      <c r="AC19" s="3" t="s">
        <v>49</v>
      </c>
      <c r="AD19" s="3" t="s">
        <v>35</v>
      </c>
      <c r="AE19" s="3" t="s">
        <v>49</v>
      </c>
      <c r="AF19" s="3" t="s">
        <v>25</v>
      </c>
      <c r="AG19" s="3">
        <v>63</v>
      </c>
      <c r="AH19" s="3" t="s">
        <v>26</v>
      </c>
      <c r="AI19" s="3" t="s">
        <v>27</v>
      </c>
      <c r="AJ19" s="3" t="s">
        <v>79</v>
      </c>
      <c r="AK19" s="3" t="s">
        <v>142</v>
      </c>
    </row>
    <row r="20" spans="1:37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  <c r="U20" s="3">
        <v>419150</v>
      </c>
      <c r="V20" s="3" t="s">
        <v>58</v>
      </c>
      <c r="W20" s="5">
        <v>40279</v>
      </c>
      <c r="X20" s="3" t="s">
        <v>109</v>
      </c>
      <c r="Y20" s="3" t="s">
        <v>60</v>
      </c>
      <c r="Z20" s="3">
        <v>0</v>
      </c>
      <c r="AA20" s="3" t="s">
        <v>42</v>
      </c>
      <c r="AB20" s="3" t="s">
        <v>49</v>
      </c>
      <c r="AC20" s="3" t="s">
        <v>42</v>
      </c>
      <c r="AD20" s="3" t="s">
        <v>24</v>
      </c>
      <c r="AE20" s="3" t="s">
        <v>49</v>
      </c>
      <c r="AF20" s="3" t="s">
        <v>25</v>
      </c>
      <c r="AG20" s="3">
        <v>37</v>
      </c>
      <c r="AH20" s="3" t="s">
        <v>26</v>
      </c>
      <c r="AI20" s="3" t="s">
        <v>27</v>
      </c>
      <c r="AJ20" s="3" t="s">
        <v>79</v>
      </c>
      <c r="AK20" s="3" t="s">
        <v>140</v>
      </c>
    </row>
    <row r="21" spans="1:37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  <c r="U21" s="3">
        <v>419152</v>
      </c>
      <c r="V21" s="3" t="s">
        <v>46</v>
      </c>
      <c r="W21" s="5">
        <v>40281</v>
      </c>
      <c r="X21" s="3" t="s">
        <v>194</v>
      </c>
      <c r="Y21" s="3" t="s">
        <v>166</v>
      </c>
      <c r="Z21" s="3">
        <v>0</v>
      </c>
      <c r="AA21" s="3" t="s">
        <v>49</v>
      </c>
      <c r="AB21" s="3" t="s">
        <v>41</v>
      </c>
      <c r="AC21" s="3" t="s">
        <v>49</v>
      </c>
      <c r="AD21" s="3" t="s">
        <v>35</v>
      </c>
      <c r="AE21" s="3" t="s">
        <v>49</v>
      </c>
      <c r="AF21" s="3" t="s">
        <v>25</v>
      </c>
      <c r="AG21" s="3">
        <v>39</v>
      </c>
      <c r="AH21" s="3" t="s">
        <v>26</v>
      </c>
      <c r="AI21" s="3" t="s">
        <v>27</v>
      </c>
      <c r="AJ21" s="3" t="s">
        <v>131</v>
      </c>
      <c r="AK21" s="3" t="s">
        <v>51</v>
      </c>
    </row>
    <row r="22" spans="1:37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  <c r="U22" s="3">
        <v>419157</v>
      </c>
      <c r="V22" s="3" t="s">
        <v>19</v>
      </c>
      <c r="W22" s="5">
        <v>40285</v>
      </c>
      <c r="X22" s="3" t="s">
        <v>198</v>
      </c>
      <c r="Y22" s="3" t="s">
        <v>21</v>
      </c>
      <c r="Z22" s="3">
        <v>0</v>
      </c>
      <c r="AA22" s="3" t="s">
        <v>22</v>
      </c>
      <c r="AB22" s="3" t="s">
        <v>49</v>
      </c>
      <c r="AC22" s="3" t="s">
        <v>22</v>
      </c>
      <c r="AD22" s="3" t="s">
        <v>24</v>
      </c>
      <c r="AE22" s="3" t="s">
        <v>49</v>
      </c>
      <c r="AF22" s="3" t="s">
        <v>25</v>
      </c>
      <c r="AG22" s="3">
        <v>57</v>
      </c>
      <c r="AH22" s="3" t="s">
        <v>26</v>
      </c>
      <c r="AI22" s="3" t="s">
        <v>27</v>
      </c>
      <c r="AJ22" s="3" t="s">
        <v>129</v>
      </c>
      <c r="AK22" s="3" t="s">
        <v>118</v>
      </c>
    </row>
    <row r="23" spans="1:37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  <c r="U23" s="3">
        <v>419162</v>
      </c>
      <c r="V23" s="3" t="s">
        <v>46</v>
      </c>
      <c r="W23" s="5">
        <v>40289</v>
      </c>
      <c r="X23" s="3" t="s">
        <v>194</v>
      </c>
      <c r="Y23" s="3" t="s">
        <v>75</v>
      </c>
      <c r="Z23" s="3">
        <v>0</v>
      </c>
      <c r="AA23" s="3" t="s">
        <v>22</v>
      </c>
      <c r="AB23" s="3" t="s">
        <v>49</v>
      </c>
      <c r="AC23" s="3" t="s">
        <v>49</v>
      </c>
      <c r="AD23" s="3" t="s">
        <v>35</v>
      </c>
      <c r="AE23" s="3" t="s">
        <v>49</v>
      </c>
      <c r="AF23" s="3" t="s">
        <v>25</v>
      </c>
      <c r="AG23" s="3">
        <v>35</v>
      </c>
      <c r="AH23" s="3" t="s">
        <v>26</v>
      </c>
      <c r="AI23" s="3" t="s">
        <v>27</v>
      </c>
      <c r="AJ23" s="3" t="s">
        <v>79</v>
      </c>
      <c r="AK23" s="3" t="s">
        <v>61</v>
      </c>
    </row>
    <row r="24" spans="1:37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  <c r="U24" s="3">
        <v>501221</v>
      </c>
      <c r="V24" s="3" t="s">
        <v>46</v>
      </c>
      <c r="W24" s="5">
        <v>40655</v>
      </c>
      <c r="X24" s="3" t="s">
        <v>156</v>
      </c>
      <c r="Y24" s="3" t="s">
        <v>48</v>
      </c>
      <c r="Z24" s="3">
        <v>0</v>
      </c>
      <c r="AA24" s="3" t="s">
        <v>49</v>
      </c>
      <c r="AB24" s="3" t="s">
        <v>34</v>
      </c>
      <c r="AC24" s="3" t="s">
        <v>34</v>
      </c>
      <c r="AD24" s="3" t="s">
        <v>24</v>
      </c>
      <c r="AE24" s="3" t="s">
        <v>49</v>
      </c>
      <c r="AF24" s="3" t="s">
        <v>25</v>
      </c>
      <c r="AG24" s="3">
        <v>8</v>
      </c>
      <c r="AH24" s="3" t="s">
        <v>26</v>
      </c>
      <c r="AI24" s="3" t="s">
        <v>27</v>
      </c>
      <c r="AJ24" s="3" t="s">
        <v>28</v>
      </c>
      <c r="AK24" s="3" t="s">
        <v>66</v>
      </c>
    </row>
    <row r="25" spans="1:37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  <c r="U25" s="3">
        <v>501224</v>
      </c>
      <c r="V25" s="3" t="s">
        <v>62</v>
      </c>
      <c r="W25" s="5">
        <v>40657</v>
      </c>
      <c r="X25" s="3" t="s">
        <v>182</v>
      </c>
      <c r="Y25" s="3" t="s">
        <v>64</v>
      </c>
      <c r="Z25" s="3">
        <v>0</v>
      </c>
      <c r="AA25" s="3" t="s">
        <v>55</v>
      </c>
      <c r="AB25" s="3" t="s">
        <v>49</v>
      </c>
      <c r="AC25" s="3" t="s">
        <v>55</v>
      </c>
      <c r="AD25" s="3" t="s">
        <v>24</v>
      </c>
      <c r="AE25" s="3" t="s">
        <v>49</v>
      </c>
      <c r="AF25" s="3" t="s">
        <v>25</v>
      </c>
      <c r="AG25" s="3">
        <v>37</v>
      </c>
      <c r="AH25" s="3" t="s">
        <v>26</v>
      </c>
      <c r="AI25" s="3" t="s">
        <v>27</v>
      </c>
      <c r="AJ25" s="3" t="s">
        <v>129</v>
      </c>
      <c r="AK25" s="3" t="s">
        <v>210</v>
      </c>
    </row>
    <row r="26" spans="1:37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  <c r="U26" s="3">
        <v>501237</v>
      </c>
      <c r="V26" s="3" t="s">
        <v>46</v>
      </c>
      <c r="W26" s="5">
        <v>40665</v>
      </c>
      <c r="X26" s="3" t="s">
        <v>194</v>
      </c>
      <c r="Y26" s="3" t="s">
        <v>48</v>
      </c>
      <c r="Z26" s="3">
        <v>0</v>
      </c>
      <c r="AA26" s="3" t="s">
        <v>49</v>
      </c>
      <c r="AB26" s="3" t="s">
        <v>33</v>
      </c>
      <c r="AC26" s="3" t="s">
        <v>33</v>
      </c>
      <c r="AD26" s="3" t="s">
        <v>24</v>
      </c>
      <c r="AE26" s="3" t="s">
        <v>49</v>
      </c>
      <c r="AF26" s="3" t="s">
        <v>25</v>
      </c>
      <c r="AG26" s="3">
        <v>23</v>
      </c>
      <c r="AH26" s="3" t="s">
        <v>26</v>
      </c>
      <c r="AI26" s="3" t="s">
        <v>27</v>
      </c>
      <c r="AJ26" s="3" t="s">
        <v>129</v>
      </c>
      <c r="AK26" s="3" t="s">
        <v>203</v>
      </c>
    </row>
    <row r="27" spans="1:37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  <c r="U27" s="3">
        <v>501241</v>
      </c>
      <c r="V27" s="3" t="s">
        <v>46</v>
      </c>
      <c r="W27" s="5">
        <v>40667</v>
      </c>
      <c r="X27" s="3" t="s">
        <v>222</v>
      </c>
      <c r="Y27" s="3" t="s">
        <v>75</v>
      </c>
      <c r="Z27" s="3">
        <v>0</v>
      </c>
      <c r="AA27" s="3" t="s">
        <v>209</v>
      </c>
      <c r="AB27" s="3" t="s">
        <v>49</v>
      </c>
      <c r="AC27" s="3" t="s">
        <v>209</v>
      </c>
      <c r="AD27" s="3" t="s">
        <v>24</v>
      </c>
      <c r="AE27" s="3" t="s">
        <v>49</v>
      </c>
      <c r="AF27" s="3" t="s">
        <v>25</v>
      </c>
      <c r="AG27" s="3">
        <v>21</v>
      </c>
      <c r="AH27" s="3" t="s">
        <v>26</v>
      </c>
      <c r="AI27" s="3" t="s">
        <v>27</v>
      </c>
      <c r="AJ27" s="3" t="s">
        <v>129</v>
      </c>
      <c r="AK27" s="3" t="s">
        <v>118</v>
      </c>
    </row>
    <row r="28" spans="1:37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  <c r="U28" s="3">
        <v>501246</v>
      </c>
      <c r="V28" s="3" t="s">
        <v>46</v>
      </c>
      <c r="W28" s="5">
        <v>40670</v>
      </c>
      <c r="X28" s="3" t="s">
        <v>185</v>
      </c>
      <c r="Y28" s="3" t="s">
        <v>48</v>
      </c>
      <c r="Z28" s="3">
        <v>0</v>
      </c>
      <c r="AA28" s="3" t="s">
        <v>49</v>
      </c>
      <c r="AB28" s="3" t="s">
        <v>41</v>
      </c>
      <c r="AC28" s="3" t="s">
        <v>41</v>
      </c>
      <c r="AD28" s="3" t="s">
        <v>24</v>
      </c>
      <c r="AE28" s="3" t="s">
        <v>49</v>
      </c>
      <c r="AF28" s="3" t="s">
        <v>25</v>
      </c>
      <c r="AG28" s="3">
        <v>32</v>
      </c>
      <c r="AH28" s="3" t="s">
        <v>26</v>
      </c>
      <c r="AI28" s="3" t="s">
        <v>27</v>
      </c>
      <c r="AJ28" s="3" t="s">
        <v>57</v>
      </c>
      <c r="AK28" s="3" t="s">
        <v>118</v>
      </c>
    </row>
    <row r="29" spans="1:37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  <c r="U29" s="3">
        <v>548317</v>
      </c>
      <c r="V29" s="3" t="s">
        <v>46</v>
      </c>
      <c r="W29" s="5">
        <v>41010</v>
      </c>
      <c r="X29" s="3" t="s">
        <v>194</v>
      </c>
      <c r="Y29" s="3" t="s">
        <v>48</v>
      </c>
      <c r="Z29" s="3">
        <v>0</v>
      </c>
      <c r="AA29" s="3" t="s">
        <v>49</v>
      </c>
      <c r="AB29" s="3" t="s">
        <v>42</v>
      </c>
      <c r="AC29" s="3" t="s">
        <v>42</v>
      </c>
      <c r="AD29" s="3" t="s">
        <v>24</v>
      </c>
      <c r="AE29" s="3" t="s">
        <v>49</v>
      </c>
      <c r="AF29" s="3" t="s">
        <v>25</v>
      </c>
      <c r="AG29" s="3">
        <v>27</v>
      </c>
      <c r="AH29" s="3" t="s">
        <v>26</v>
      </c>
      <c r="AI29" s="3" t="s">
        <v>27</v>
      </c>
      <c r="AJ29" s="3" t="s">
        <v>44</v>
      </c>
      <c r="AK29" s="3" t="s">
        <v>244</v>
      </c>
    </row>
    <row r="30" spans="1:37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  <c r="U30" s="3">
        <v>548351</v>
      </c>
      <c r="V30" s="3" t="s">
        <v>240</v>
      </c>
      <c r="W30" s="5">
        <v>41032</v>
      </c>
      <c r="X30" s="3" t="s">
        <v>182</v>
      </c>
      <c r="Y30" s="3" t="s">
        <v>242</v>
      </c>
      <c r="Z30" s="3">
        <v>0</v>
      </c>
      <c r="AA30" s="3" t="s">
        <v>209</v>
      </c>
      <c r="AB30" s="3" t="s">
        <v>49</v>
      </c>
      <c r="AC30" s="3" t="s">
        <v>49</v>
      </c>
      <c r="AD30" s="3" t="s">
        <v>35</v>
      </c>
      <c r="AE30" s="3" t="s">
        <v>49</v>
      </c>
      <c r="AF30" s="3" t="s">
        <v>25</v>
      </c>
      <c r="AG30" s="3">
        <v>1</v>
      </c>
      <c r="AH30" s="3" t="s">
        <v>26</v>
      </c>
      <c r="AI30" s="3" t="s">
        <v>27</v>
      </c>
      <c r="AJ30" s="3" t="s">
        <v>28</v>
      </c>
      <c r="AK30" s="3" t="s">
        <v>131</v>
      </c>
    </row>
    <row r="31" spans="1:37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  <c r="U31" s="3">
        <v>548363</v>
      </c>
      <c r="V31" s="3" t="s">
        <v>52</v>
      </c>
      <c r="W31" s="5">
        <v>41041</v>
      </c>
      <c r="X31" s="3" t="s">
        <v>149</v>
      </c>
      <c r="Y31" s="3" t="s">
        <v>54</v>
      </c>
      <c r="Z31" s="3">
        <v>0</v>
      </c>
      <c r="AA31" s="3" t="s">
        <v>23</v>
      </c>
      <c r="AB31" s="3" t="s">
        <v>49</v>
      </c>
      <c r="AC31" s="3" t="s">
        <v>49</v>
      </c>
      <c r="AD31" s="3" t="s">
        <v>35</v>
      </c>
      <c r="AE31" s="3" t="s">
        <v>49</v>
      </c>
      <c r="AF31" s="3" t="s">
        <v>25</v>
      </c>
      <c r="AG31" s="3">
        <v>27</v>
      </c>
      <c r="AH31" s="3" t="s">
        <v>26</v>
      </c>
      <c r="AI31" s="3" t="s">
        <v>27</v>
      </c>
      <c r="AJ31" s="3" t="s">
        <v>142</v>
      </c>
      <c r="AK31" s="3" t="s">
        <v>118</v>
      </c>
    </row>
    <row r="32" spans="1:37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  <c r="U32" s="3">
        <v>598002</v>
      </c>
      <c r="V32" s="3" t="s">
        <v>67</v>
      </c>
      <c r="W32" s="5">
        <v>41370</v>
      </c>
      <c r="X32" s="3" t="s">
        <v>194</v>
      </c>
      <c r="Y32" s="3" t="s">
        <v>69</v>
      </c>
      <c r="Z32" s="3">
        <v>0</v>
      </c>
      <c r="AA32" s="3" t="s">
        <v>34</v>
      </c>
      <c r="AB32" s="3" t="s">
        <v>49</v>
      </c>
      <c r="AC32" s="3" t="s">
        <v>49</v>
      </c>
      <c r="AD32" s="3" t="s">
        <v>35</v>
      </c>
      <c r="AE32" s="3" t="s">
        <v>49</v>
      </c>
      <c r="AF32" s="3" t="s">
        <v>25</v>
      </c>
      <c r="AG32" s="3">
        <v>9</v>
      </c>
      <c r="AH32" s="3" t="s">
        <v>26</v>
      </c>
      <c r="AI32" s="3" t="s">
        <v>27</v>
      </c>
      <c r="AJ32" s="3" t="s">
        <v>122</v>
      </c>
      <c r="AK32" s="3" t="s">
        <v>239</v>
      </c>
    </row>
    <row r="33" spans="1:37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  <c r="U33" s="3">
        <v>598006</v>
      </c>
      <c r="V33" s="3" t="s">
        <v>46</v>
      </c>
      <c r="W33" s="5">
        <v>41373</v>
      </c>
      <c r="X33" s="3" t="s">
        <v>103</v>
      </c>
      <c r="Y33" s="3" t="s">
        <v>48</v>
      </c>
      <c r="Z33" s="3">
        <v>0</v>
      </c>
      <c r="AA33" s="3" t="s">
        <v>49</v>
      </c>
      <c r="AB33" s="3" t="s">
        <v>41</v>
      </c>
      <c r="AC33" s="3" t="s">
        <v>49</v>
      </c>
      <c r="AD33" s="3" t="s">
        <v>35</v>
      </c>
      <c r="AE33" s="3" t="s">
        <v>49</v>
      </c>
      <c r="AF33" s="3" t="s">
        <v>25</v>
      </c>
      <c r="AG33" s="3">
        <v>44</v>
      </c>
      <c r="AH33" s="3" t="s">
        <v>26</v>
      </c>
      <c r="AI33" s="3" t="s">
        <v>27</v>
      </c>
      <c r="AJ33" s="3" t="s">
        <v>122</v>
      </c>
      <c r="AK33" s="3" t="s">
        <v>239</v>
      </c>
    </row>
    <row r="34" spans="1:37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  <c r="U34" s="3">
        <v>598011</v>
      </c>
      <c r="V34" s="3" t="s">
        <v>46</v>
      </c>
      <c r="W34" s="5">
        <v>41377</v>
      </c>
      <c r="X34" s="3" t="s">
        <v>149</v>
      </c>
      <c r="Y34" s="3" t="s">
        <v>48</v>
      </c>
      <c r="Z34" s="3">
        <v>0</v>
      </c>
      <c r="AA34" s="3" t="s">
        <v>49</v>
      </c>
      <c r="AB34" s="3" t="s">
        <v>209</v>
      </c>
      <c r="AC34" s="3" t="s">
        <v>49</v>
      </c>
      <c r="AD34" s="3" t="s">
        <v>35</v>
      </c>
      <c r="AE34" s="3" t="s">
        <v>49</v>
      </c>
      <c r="AF34" s="3" t="s">
        <v>25</v>
      </c>
      <c r="AG34" s="3">
        <v>41</v>
      </c>
      <c r="AH34" s="3" t="s">
        <v>26</v>
      </c>
      <c r="AI34" s="3" t="s">
        <v>27</v>
      </c>
      <c r="AJ34" s="3" t="s">
        <v>142</v>
      </c>
      <c r="AK34" s="3" t="s">
        <v>118</v>
      </c>
    </row>
    <row r="35" spans="1:37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  <c r="U35" s="3">
        <v>598033</v>
      </c>
      <c r="V35" s="3" t="s">
        <v>46</v>
      </c>
      <c r="W35" s="5">
        <v>41391</v>
      </c>
      <c r="X35" s="3" t="s">
        <v>154</v>
      </c>
      <c r="Y35" s="3" t="s">
        <v>48</v>
      </c>
      <c r="Z35" s="3">
        <v>0</v>
      </c>
      <c r="AA35" s="3" t="s">
        <v>49</v>
      </c>
      <c r="AB35" s="3" t="s">
        <v>22</v>
      </c>
      <c r="AC35" s="3" t="s">
        <v>49</v>
      </c>
      <c r="AD35" s="3" t="s">
        <v>35</v>
      </c>
      <c r="AE35" s="3" t="s">
        <v>49</v>
      </c>
      <c r="AF35" s="3" t="s">
        <v>25</v>
      </c>
      <c r="AG35" s="3">
        <v>58</v>
      </c>
      <c r="AH35" s="3" t="s">
        <v>26</v>
      </c>
      <c r="AI35" s="3" t="s">
        <v>27</v>
      </c>
      <c r="AJ35" s="3" t="s">
        <v>28</v>
      </c>
      <c r="AK35" s="3" t="s">
        <v>131</v>
      </c>
    </row>
    <row r="36" spans="1:37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  <c r="U36" s="3">
        <v>598037</v>
      </c>
      <c r="V36" s="3" t="s">
        <v>46</v>
      </c>
      <c r="W36" s="5">
        <v>41393</v>
      </c>
      <c r="X36" s="3" t="s">
        <v>149</v>
      </c>
      <c r="Y36" s="3" t="s">
        <v>48</v>
      </c>
      <c r="Z36" s="3">
        <v>0</v>
      </c>
      <c r="AA36" s="3" t="s">
        <v>49</v>
      </c>
      <c r="AB36" s="3" t="s">
        <v>33</v>
      </c>
      <c r="AC36" s="3" t="s">
        <v>49</v>
      </c>
      <c r="AD36" s="3" t="s">
        <v>35</v>
      </c>
      <c r="AE36" s="3" t="s">
        <v>49</v>
      </c>
      <c r="AF36" s="3" t="s">
        <v>25</v>
      </c>
      <c r="AG36" s="3">
        <v>4</v>
      </c>
      <c r="AH36" s="3" t="s">
        <v>26</v>
      </c>
      <c r="AI36" s="3" t="s">
        <v>27</v>
      </c>
      <c r="AJ36" s="3" t="s">
        <v>28</v>
      </c>
      <c r="AK36" s="3" t="s">
        <v>234</v>
      </c>
    </row>
    <row r="37" spans="1:37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  <c r="U37" s="3">
        <v>598046</v>
      </c>
      <c r="V37" s="3" t="s">
        <v>46</v>
      </c>
      <c r="W37" s="5">
        <v>41399</v>
      </c>
      <c r="X37" s="3" t="s">
        <v>275</v>
      </c>
      <c r="Y37" s="3" t="s">
        <v>48</v>
      </c>
      <c r="Z37" s="3">
        <v>0</v>
      </c>
      <c r="AA37" s="3" t="s">
        <v>49</v>
      </c>
      <c r="AB37" s="3" t="s">
        <v>34</v>
      </c>
      <c r="AC37" s="3" t="s">
        <v>49</v>
      </c>
      <c r="AD37" s="3" t="s">
        <v>35</v>
      </c>
      <c r="AE37" s="3" t="s">
        <v>49</v>
      </c>
      <c r="AF37" s="3" t="s">
        <v>25</v>
      </c>
      <c r="AG37" s="3">
        <v>60</v>
      </c>
      <c r="AH37" s="3" t="s">
        <v>26</v>
      </c>
      <c r="AI37" s="3" t="s">
        <v>27</v>
      </c>
      <c r="AJ37" s="3" t="s">
        <v>129</v>
      </c>
      <c r="AK37" s="3" t="s">
        <v>269</v>
      </c>
    </row>
    <row r="38" spans="1:37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  <c r="U38" s="3">
        <v>598050</v>
      </c>
      <c r="V38" s="3" t="s">
        <v>46</v>
      </c>
      <c r="W38" s="5">
        <v>41401</v>
      </c>
      <c r="X38" s="3" t="s">
        <v>109</v>
      </c>
      <c r="Y38" s="3" t="s">
        <v>48</v>
      </c>
      <c r="Z38" s="3">
        <v>0</v>
      </c>
      <c r="AA38" s="3" t="s">
        <v>49</v>
      </c>
      <c r="AB38" s="3" t="s">
        <v>23</v>
      </c>
      <c r="AC38" s="3" t="s">
        <v>49</v>
      </c>
      <c r="AD38" s="3" t="s">
        <v>35</v>
      </c>
      <c r="AE38" s="3" t="s">
        <v>49</v>
      </c>
      <c r="AF38" s="3" t="s">
        <v>25</v>
      </c>
      <c r="AG38" s="3">
        <v>65</v>
      </c>
      <c r="AH38" s="3" t="s">
        <v>26</v>
      </c>
      <c r="AI38" s="3" t="s">
        <v>27</v>
      </c>
      <c r="AJ38" s="3" t="s">
        <v>129</v>
      </c>
      <c r="AK38" s="3" t="s">
        <v>142</v>
      </c>
    </row>
    <row r="39" spans="1:37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  <c r="U39" s="3">
        <v>598063</v>
      </c>
      <c r="V39" s="3" t="s">
        <v>46</v>
      </c>
      <c r="W39" s="5">
        <v>41409</v>
      </c>
      <c r="X39" s="3" t="s">
        <v>281</v>
      </c>
      <c r="Y39" s="3" t="s">
        <v>48</v>
      </c>
      <c r="Z39" s="3">
        <v>0</v>
      </c>
      <c r="AA39" s="3" t="s">
        <v>49</v>
      </c>
      <c r="AB39" s="3" t="s">
        <v>42</v>
      </c>
      <c r="AC39" s="3" t="s">
        <v>42</v>
      </c>
      <c r="AD39" s="3" t="s">
        <v>24</v>
      </c>
      <c r="AE39" s="3" t="s">
        <v>49</v>
      </c>
      <c r="AF39" s="3" t="s">
        <v>25</v>
      </c>
      <c r="AG39" s="3">
        <v>14</v>
      </c>
      <c r="AH39" s="3" t="s">
        <v>26</v>
      </c>
      <c r="AI39" s="3" t="s">
        <v>27</v>
      </c>
      <c r="AJ39" s="3" t="s">
        <v>28</v>
      </c>
      <c r="AK39" s="3" t="s">
        <v>131</v>
      </c>
    </row>
    <row r="40" spans="1:37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  <c r="U40" s="3">
        <v>598073</v>
      </c>
      <c r="V40" s="3" t="s">
        <v>52</v>
      </c>
      <c r="W40" s="5">
        <v>41420</v>
      </c>
      <c r="X40" s="3" t="s">
        <v>194</v>
      </c>
      <c r="Y40" s="3" t="s">
        <v>54</v>
      </c>
      <c r="Z40" s="3">
        <v>0</v>
      </c>
      <c r="AA40" s="3" t="s">
        <v>34</v>
      </c>
      <c r="AB40" s="3" t="s">
        <v>49</v>
      </c>
      <c r="AC40" s="3" t="s">
        <v>49</v>
      </c>
      <c r="AD40" s="3" t="s">
        <v>35</v>
      </c>
      <c r="AE40" s="3" t="s">
        <v>49</v>
      </c>
      <c r="AF40" s="3" t="s">
        <v>25</v>
      </c>
      <c r="AG40" s="3">
        <v>23</v>
      </c>
      <c r="AH40" s="3" t="s">
        <v>26</v>
      </c>
      <c r="AI40" s="3" t="s">
        <v>27</v>
      </c>
      <c r="AJ40" s="3" t="s">
        <v>129</v>
      </c>
      <c r="AK40" s="3" t="s">
        <v>118</v>
      </c>
    </row>
    <row r="41" spans="1:37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  <c r="U41" s="3">
        <v>733983</v>
      </c>
      <c r="V41" s="3" t="s">
        <v>46</v>
      </c>
      <c r="W41" s="5">
        <v>41765</v>
      </c>
      <c r="X41" s="3" t="s">
        <v>149</v>
      </c>
      <c r="Y41" s="3" t="s">
        <v>48</v>
      </c>
      <c r="Z41" s="3">
        <v>0</v>
      </c>
      <c r="AA41" s="3" t="s">
        <v>49</v>
      </c>
      <c r="AB41" s="3" t="s">
        <v>22</v>
      </c>
      <c r="AC41" s="3" t="s">
        <v>22</v>
      </c>
      <c r="AD41" s="3" t="s">
        <v>24</v>
      </c>
      <c r="AE41" s="3" t="s">
        <v>49</v>
      </c>
      <c r="AF41" s="3" t="s">
        <v>25</v>
      </c>
      <c r="AG41" s="3">
        <v>19</v>
      </c>
      <c r="AH41" s="3" t="s">
        <v>26</v>
      </c>
      <c r="AI41" s="3" t="s">
        <v>27</v>
      </c>
      <c r="AJ41" s="3" t="s">
        <v>142</v>
      </c>
      <c r="AK41" s="3" t="s">
        <v>265</v>
      </c>
    </row>
    <row r="42" spans="1:37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  <c r="U42" s="3">
        <v>734017</v>
      </c>
      <c r="V42" s="3" t="s">
        <v>169</v>
      </c>
      <c r="W42" s="5">
        <v>41778</v>
      </c>
      <c r="X42" s="3" t="s">
        <v>31</v>
      </c>
      <c r="Y42" s="3" t="s">
        <v>170</v>
      </c>
      <c r="Z42" s="3">
        <v>0</v>
      </c>
      <c r="AA42" s="3" t="s">
        <v>42</v>
      </c>
      <c r="AB42" s="3" t="s">
        <v>49</v>
      </c>
      <c r="AC42" s="3" t="s">
        <v>49</v>
      </c>
      <c r="AD42" s="3" t="s">
        <v>35</v>
      </c>
      <c r="AE42" s="3" t="s">
        <v>49</v>
      </c>
      <c r="AF42" s="3" t="s">
        <v>25</v>
      </c>
      <c r="AG42" s="3">
        <v>25</v>
      </c>
      <c r="AH42" s="3" t="s">
        <v>26</v>
      </c>
      <c r="AI42" s="3" t="s">
        <v>27</v>
      </c>
      <c r="AJ42" s="3" t="s">
        <v>142</v>
      </c>
      <c r="AK42" s="3" t="s">
        <v>215</v>
      </c>
    </row>
    <row r="43" spans="1:37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  <c r="U43" s="3">
        <v>734031</v>
      </c>
      <c r="V43" s="3" t="s">
        <v>46</v>
      </c>
      <c r="W43" s="5">
        <v>41782</v>
      </c>
      <c r="X43" s="3" t="s">
        <v>31</v>
      </c>
      <c r="Y43" s="3" t="s">
        <v>48</v>
      </c>
      <c r="Z43" s="3">
        <v>0</v>
      </c>
      <c r="AA43" s="3" t="s">
        <v>49</v>
      </c>
      <c r="AB43" s="3" t="s">
        <v>41</v>
      </c>
      <c r="AC43" s="3" t="s">
        <v>41</v>
      </c>
      <c r="AD43" s="3" t="s">
        <v>24</v>
      </c>
      <c r="AE43" s="3" t="s">
        <v>49</v>
      </c>
      <c r="AF43" s="3" t="s">
        <v>25</v>
      </c>
      <c r="AG43" s="3">
        <v>15</v>
      </c>
      <c r="AH43" s="3" t="s">
        <v>26</v>
      </c>
      <c r="AI43" s="3" t="s">
        <v>27</v>
      </c>
      <c r="AJ43" s="3" t="s">
        <v>142</v>
      </c>
      <c r="AK43" s="3" t="s">
        <v>215</v>
      </c>
    </row>
    <row r="44" spans="1:37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  <c r="U44" s="3">
        <v>829737</v>
      </c>
      <c r="V44" s="3" t="s">
        <v>19</v>
      </c>
      <c r="W44" s="5">
        <v>42113</v>
      </c>
      <c r="X44" s="3" t="s">
        <v>156</v>
      </c>
      <c r="Y44" s="3" t="s">
        <v>21</v>
      </c>
      <c r="Z44" s="3">
        <v>0</v>
      </c>
      <c r="AA44" s="3" t="s">
        <v>22</v>
      </c>
      <c r="AB44" s="3" t="s">
        <v>49</v>
      </c>
      <c r="AC44" s="3" t="s">
        <v>22</v>
      </c>
      <c r="AD44" s="3" t="s">
        <v>24</v>
      </c>
      <c r="AE44" s="3" t="s">
        <v>49</v>
      </c>
      <c r="AF44" s="3" t="s">
        <v>25</v>
      </c>
      <c r="AG44" s="3">
        <v>18</v>
      </c>
      <c r="AH44" s="3" t="s">
        <v>26</v>
      </c>
      <c r="AI44" s="3" t="s">
        <v>27</v>
      </c>
      <c r="AJ44" s="3" t="s">
        <v>285</v>
      </c>
      <c r="AK44" s="3" t="s">
        <v>239</v>
      </c>
    </row>
    <row r="45" spans="1:37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  <c r="U45" s="3">
        <v>829751</v>
      </c>
      <c r="V45" s="3" t="s">
        <v>46</v>
      </c>
      <c r="W45" s="5">
        <v>42119</v>
      </c>
      <c r="X45" s="3" t="s">
        <v>182</v>
      </c>
      <c r="Y45" s="3" t="s">
        <v>48</v>
      </c>
      <c r="Z45" s="3">
        <v>0</v>
      </c>
      <c r="AA45" s="3" t="s">
        <v>49</v>
      </c>
      <c r="AB45" s="3" t="s">
        <v>261</v>
      </c>
      <c r="AC45" s="3" t="s">
        <v>49</v>
      </c>
      <c r="AD45" s="3" t="s">
        <v>35</v>
      </c>
      <c r="AE45" s="3" t="s">
        <v>49</v>
      </c>
      <c r="AF45" s="3" t="s">
        <v>25</v>
      </c>
      <c r="AG45" s="3">
        <v>20</v>
      </c>
      <c r="AH45" s="3" t="s">
        <v>26</v>
      </c>
      <c r="AI45" s="3" t="s">
        <v>27</v>
      </c>
      <c r="AJ45" s="3" t="s">
        <v>129</v>
      </c>
      <c r="AK45" s="3" t="s">
        <v>305</v>
      </c>
    </row>
    <row r="46" spans="1:37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  <c r="U46" s="3">
        <v>829769</v>
      </c>
      <c r="V46" s="3" t="s">
        <v>46</v>
      </c>
      <c r="W46" s="5">
        <v>42125</v>
      </c>
      <c r="X46" s="3" t="s">
        <v>185</v>
      </c>
      <c r="Y46" s="3" t="s">
        <v>48</v>
      </c>
      <c r="Z46" s="3">
        <v>0</v>
      </c>
      <c r="AA46" s="3" t="s">
        <v>49</v>
      </c>
      <c r="AB46" s="3" t="s">
        <v>42</v>
      </c>
      <c r="AC46" s="3" t="s">
        <v>42</v>
      </c>
      <c r="AD46" s="3" t="s">
        <v>24</v>
      </c>
      <c r="AE46" s="3" t="s">
        <v>49</v>
      </c>
      <c r="AF46" s="3" t="s">
        <v>25</v>
      </c>
      <c r="AG46" s="3">
        <v>8</v>
      </c>
      <c r="AH46" s="3" t="s">
        <v>26</v>
      </c>
      <c r="AI46" s="3" t="s">
        <v>27</v>
      </c>
      <c r="AJ46" s="3" t="s">
        <v>129</v>
      </c>
      <c r="AK46" s="3" t="s">
        <v>269</v>
      </c>
    </row>
    <row r="47" spans="1:37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  <c r="U47" s="3">
        <v>829775</v>
      </c>
      <c r="V47" s="3" t="s">
        <v>30</v>
      </c>
      <c r="W47" s="5">
        <v>42127</v>
      </c>
      <c r="X47" s="3" t="s">
        <v>302</v>
      </c>
      <c r="Y47" s="3" t="s">
        <v>32</v>
      </c>
      <c r="Z47" s="3">
        <v>0</v>
      </c>
      <c r="AA47" s="3" t="s">
        <v>33</v>
      </c>
      <c r="AB47" s="3" t="s">
        <v>49</v>
      </c>
      <c r="AC47" s="3" t="s">
        <v>49</v>
      </c>
      <c r="AD47" s="3" t="s">
        <v>35</v>
      </c>
      <c r="AE47" s="3" t="s">
        <v>49</v>
      </c>
      <c r="AF47" s="3" t="s">
        <v>25</v>
      </c>
      <c r="AG47" s="3">
        <v>23</v>
      </c>
      <c r="AH47" s="3" t="s">
        <v>26</v>
      </c>
      <c r="AI47" s="3" t="s">
        <v>27</v>
      </c>
      <c r="AJ47" s="3" t="s">
        <v>285</v>
      </c>
      <c r="AK47" s="3" t="s">
        <v>239</v>
      </c>
    </row>
    <row r="48" spans="1:37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  <c r="U48" s="3">
        <v>829805</v>
      </c>
      <c r="V48" s="3" t="s">
        <v>46</v>
      </c>
      <c r="W48" s="5">
        <v>42138</v>
      </c>
      <c r="X48" s="3" t="s">
        <v>317</v>
      </c>
      <c r="Y48" s="3" t="s">
        <v>48</v>
      </c>
      <c r="Z48" s="3">
        <v>0</v>
      </c>
      <c r="AA48" s="3" t="s">
        <v>49</v>
      </c>
      <c r="AB48" s="3" t="s">
        <v>23</v>
      </c>
      <c r="AC48" s="3" t="s">
        <v>23</v>
      </c>
      <c r="AD48" s="3" t="s">
        <v>24</v>
      </c>
      <c r="AE48" s="3" t="s">
        <v>49</v>
      </c>
      <c r="AF48" s="3" t="s">
        <v>25</v>
      </c>
      <c r="AG48" s="3">
        <v>5</v>
      </c>
      <c r="AH48" s="3" t="s">
        <v>26</v>
      </c>
      <c r="AI48" s="3" t="s">
        <v>27</v>
      </c>
      <c r="AJ48" s="3" t="s">
        <v>285</v>
      </c>
      <c r="AK48" s="3" t="s">
        <v>239</v>
      </c>
    </row>
    <row r="49" spans="1:37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  <c r="U49" s="3">
        <v>829817</v>
      </c>
      <c r="V49" s="3" t="s">
        <v>46</v>
      </c>
      <c r="W49" s="5">
        <v>42143</v>
      </c>
      <c r="X49" s="3" t="s">
        <v>194</v>
      </c>
      <c r="Y49" s="3" t="s">
        <v>48</v>
      </c>
      <c r="Z49" s="3">
        <v>0</v>
      </c>
      <c r="AA49" s="3" t="s">
        <v>34</v>
      </c>
      <c r="AB49" s="3" t="s">
        <v>49</v>
      </c>
      <c r="AC49" s="3" t="s">
        <v>49</v>
      </c>
      <c r="AD49" s="3" t="s">
        <v>35</v>
      </c>
      <c r="AE49" s="3" t="s">
        <v>49</v>
      </c>
      <c r="AF49" s="3" t="s">
        <v>25</v>
      </c>
      <c r="AG49" s="3">
        <v>25</v>
      </c>
      <c r="AH49" s="3" t="s">
        <v>26</v>
      </c>
      <c r="AI49" s="3" t="s">
        <v>27</v>
      </c>
      <c r="AJ49" s="3" t="s">
        <v>129</v>
      </c>
      <c r="AK49" s="3" t="s">
        <v>285</v>
      </c>
    </row>
    <row r="50" spans="1:37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  <c r="U50" s="3">
        <v>829823</v>
      </c>
      <c r="V50" s="3" t="s">
        <v>52</v>
      </c>
      <c r="W50" s="5">
        <v>42148</v>
      </c>
      <c r="X50" s="3" t="s">
        <v>149</v>
      </c>
      <c r="Y50" s="3" t="s">
        <v>54</v>
      </c>
      <c r="Z50" s="3">
        <v>0</v>
      </c>
      <c r="AA50" s="3" t="s">
        <v>49</v>
      </c>
      <c r="AB50" s="3" t="s">
        <v>34</v>
      </c>
      <c r="AC50" s="3" t="s">
        <v>34</v>
      </c>
      <c r="AD50" s="3" t="s">
        <v>24</v>
      </c>
      <c r="AE50" s="3" t="s">
        <v>49</v>
      </c>
      <c r="AF50" s="3" t="s">
        <v>25</v>
      </c>
      <c r="AG50" s="3">
        <v>41</v>
      </c>
      <c r="AH50" s="3" t="s">
        <v>26</v>
      </c>
      <c r="AI50" s="3" t="s">
        <v>27</v>
      </c>
      <c r="AJ50" s="3" t="s">
        <v>129</v>
      </c>
      <c r="AK50" s="3" t="s">
        <v>285</v>
      </c>
    </row>
    <row r="51" spans="1:37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  <c r="U51" s="3">
        <v>980941</v>
      </c>
      <c r="V51" s="3" t="s">
        <v>30</v>
      </c>
      <c r="W51" s="5">
        <v>42485</v>
      </c>
      <c r="X51" s="3" t="s">
        <v>278</v>
      </c>
      <c r="Y51" s="3" t="s">
        <v>322</v>
      </c>
      <c r="Z51" s="3">
        <v>0</v>
      </c>
      <c r="AA51" s="3" t="s">
        <v>33</v>
      </c>
      <c r="AB51" s="3" t="s">
        <v>49</v>
      </c>
      <c r="AC51" s="3" t="s">
        <v>33</v>
      </c>
      <c r="AD51" s="3" t="s">
        <v>24</v>
      </c>
      <c r="AE51" s="3" t="s">
        <v>49</v>
      </c>
      <c r="AF51" s="3" t="s">
        <v>25</v>
      </c>
      <c r="AG51" s="3">
        <v>25</v>
      </c>
      <c r="AH51" s="3" t="s">
        <v>26</v>
      </c>
      <c r="AI51" s="3" t="s">
        <v>27</v>
      </c>
      <c r="AJ51" s="3" t="s">
        <v>325</v>
      </c>
      <c r="AK51" s="3" t="s">
        <v>215</v>
      </c>
    </row>
    <row r="52" spans="1:37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  <c r="U52" s="3">
        <v>980993</v>
      </c>
      <c r="V52" s="3" t="s">
        <v>236</v>
      </c>
      <c r="W52" s="5">
        <v>42505</v>
      </c>
      <c r="X52" s="3" t="s">
        <v>341</v>
      </c>
      <c r="Y52" s="3" t="s">
        <v>238</v>
      </c>
      <c r="Z52" s="3">
        <v>0</v>
      </c>
      <c r="AA52" s="3" t="s">
        <v>49</v>
      </c>
      <c r="AB52" s="3" t="s">
        <v>41</v>
      </c>
      <c r="AC52" s="3" t="s">
        <v>41</v>
      </c>
      <c r="AD52" s="3" t="s">
        <v>24</v>
      </c>
      <c r="AE52" s="3" t="s">
        <v>49</v>
      </c>
      <c r="AF52" s="3" t="s">
        <v>25</v>
      </c>
      <c r="AG52" s="3">
        <v>80</v>
      </c>
      <c r="AH52" s="3" t="s">
        <v>26</v>
      </c>
      <c r="AI52" s="3" t="s">
        <v>27</v>
      </c>
      <c r="AJ52" s="3" t="s">
        <v>325</v>
      </c>
      <c r="AK52" s="3" t="s">
        <v>269</v>
      </c>
    </row>
    <row r="53" spans="1:37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  <c r="U53" s="3">
        <v>1082614</v>
      </c>
      <c r="V53" s="3" t="s">
        <v>46</v>
      </c>
      <c r="W53" s="5">
        <v>42847</v>
      </c>
      <c r="X53" s="3" t="s">
        <v>320</v>
      </c>
      <c r="Y53" s="3" t="s">
        <v>48</v>
      </c>
      <c r="Z53" s="3">
        <v>0</v>
      </c>
      <c r="AA53" s="3" t="s">
        <v>49</v>
      </c>
      <c r="AB53" s="3" t="s">
        <v>41</v>
      </c>
      <c r="AC53" s="3" t="s">
        <v>41</v>
      </c>
      <c r="AD53" s="3" t="s">
        <v>24</v>
      </c>
      <c r="AE53" s="3" t="s">
        <v>49</v>
      </c>
      <c r="AF53" s="3" t="s">
        <v>25</v>
      </c>
      <c r="AG53" s="3">
        <v>14</v>
      </c>
      <c r="AH53" s="3" t="s">
        <v>26</v>
      </c>
      <c r="AI53" s="3" t="s">
        <v>27</v>
      </c>
      <c r="AJ53" s="3" t="s">
        <v>329</v>
      </c>
      <c r="AK53" s="3" t="s">
        <v>142</v>
      </c>
    </row>
    <row r="54" spans="1:37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  <c r="U54" s="3">
        <v>1082635</v>
      </c>
      <c r="V54" s="3" t="s">
        <v>38</v>
      </c>
      <c r="W54" s="5">
        <v>42861</v>
      </c>
      <c r="X54" s="3" t="s">
        <v>302</v>
      </c>
      <c r="Y54" s="3" t="s">
        <v>40</v>
      </c>
      <c r="Z54" s="3">
        <v>0</v>
      </c>
      <c r="AA54" s="3" t="s">
        <v>41</v>
      </c>
      <c r="AB54" s="3" t="s">
        <v>49</v>
      </c>
      <c r="AC54" s="3" t="s">
        <v>41</v>
      </c>
      <c r="AD54" s="3" t="s">
        <v>24</v>
      </c>
      <c r="AE54" s="3" t="s">
        <v>49</v>
      </c>
      <c r="AF54" s="3" t="s">
        <v>25</v>
      </c>
      <c r="AG54" s="3">
        <v>146</v>
      </c>
      <c r="AH54" s="3" t="s">
        <v>26</v>
      </c>
      <c r="AI54" s="3" t="s">
        <v>27</v>
      </c>
      <c r="AJ54" s="3" t="s">
        <v>325</v>
      </c>
      <c r="AK54" s="3" t="s">
        <v>269</v>
      </c>
    </row>
    <row r="55" spans="1:37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  <c r="U55" s="3">
        <v>1082644</v>
      </c>
      <c r="V55" s="3" t="s">
        <v>52</v>
      </c>
      <c r="W55" s="5">
        <v>42868</v>
      </c>
      <c r="X55" s="3" t="s">
        <v>185</v>
      </c>
      <c r="Y55" s="3" t="s">
        <v>54</v>
      </c>
      <c r="Z55" s="3">
        <v>0</v>
      </c>
      <c r="AA55" s="3" t="s">
        <v>23</v>
      </c>
      <c r="AB55" s="3" t="s">
        <v>49</v>
      </c>
      <c r="AC55" s="3" t="s">
        <v>23</v>
      </c>
      <c r="AD55" s="3" t="s">
        <v>24</v>
      </c>
      <c r="AE55" s="3" t="s">
        <v>49</v>
      </c>
      <c r="AF55" s="3" t="s">
        <v>25</v>
      </c>
      <c r="AG55" s="3">
        <v>9</v>
      </c>
      <c r="AH55" s="3" t="s">
        <v>26</v>
      </c>
      <c r="AI55" s="3" t="s">
        <v>27</v>
      </c>
      <c r="AJ55" s="3" t="s">
        <v>329</v>
      </c>
      <c r="AK55" s="3" t="s">
        <v>142</v>
      </c>
    </row>
    <row r="56" spans="1:37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  <c r="U56" s="3">
        <v>1082650</v>
      </c>
      <c r="V56" s="3" t="s">
        <v>62</v>
      </c>
      <c r="W56" s="5">
        <v>42876</v>
      </c>
      <c r="X56" s="3" t="s">
        <v>341</v>
      </c>
      <c r="Y56" s="3" t="s">
        <v>64</v>
      </c>
      <c r="Z56" s="3">
        <v>0</v>
      </c>
      <c r="AA56" s="3" t="s">
        <v>49</v>
      </c>
      <c r="AB56" s="3" t="s">
        <v>346</v>
      </c>
      <c r="AC56" s="3" t="s">
        <v>49</v>
      </c>
      <c r="AD56" s="3" t="s">
        <v>35</v>
      </c>
      <c r="AE56" s="3" t="s">
        <v>49</v>
      </c>
      <c r="AF56" s="3" t="s">
        <v>25</v>
      </c>
      <c r="AG56" s="3">
        <v>1</v>
      </c>
      <c r="AH56" s="3" t="s">
        <v>26</v>
      </c>
      <c r="AI56" s="3" t="s">
        <v>27</v>
      </c>
      <c r="AJ56" s="3" t="s">
        <v>276</v>
      </c>
      <c r="AK56" s="3" t="s">
        <v>142</v>
      </c>
    </row>
    <row r="57" spans="1:37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  <c r="U57" s="3">
        <v>1136574</v>
      </c>
      <c r="V57" s="3" t="s">
        <v>46</v>
      </c>
      <c r="W57" s="5">
        <v>43207</v>
      </c>
      <c r="X57" s="3" t="s">
        <v>149</v>
      </c>
      <c r="Y57" s="3" t="s">
        <v>48</v>
      </c>
      <c r="Z57" s="3">
        <v>0</v>
      </c>
      <c r="AA57" s="3" t="s">
        <v>49</v>
      </c>
      <c r="AB57" s="3" t="s">
        <v>22</v>
      </c>
      <c r="AC57" s="3" t="s">
        <v>22</v>
      </c>
      <c r="AD57" s="3" t="s">
        <v>24</v>
      </c>
      <c r="AE57" s="3" t="s">
        <v>49</v>
      </c>
      <c r="AF57" s="3" t="s">
        <v>25</v>
      </c>
      <c r="AG57" s="3">
        <v>46</v>
      </c>
      <c r="AH57" s="3" t="s">
        <v>26</v>
      </c>
      <c r="AI57" s="3" t="s">
        <v>27</v>
      </c>
      <c r="AJ57" s="3" t="s">
        <v>215</v>
      </c>
      <c r="AK57" s="3" t="s">
        <v>325</v>
      </c>
    </row>
    <row r="58" spans="1:37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  <c r="U58" s="3">
        <v>1136597</v>
      </c>
      <c r="V58" s="3" t="s">
        <v>46</v>
      </c>
      <c r="W58" s="5">
        <v>43226</v>
      </c>
      <c r="X58" s="3" t="s">
        <v>317</v>
      </c>
      <c r="Y58" s="3" t="s">
        <v>48</v>
      </c>
      <c r="Z58" s="3">
        <v>0</v>
      </c>
      <c r="AA58" s="3" t="s">
        <v>49</v>
      </c>
      <c r="AB58" s="3" t="s">
        <v>23</v>
      </c>
      <c r="AC58" s="3" t="s">
        <v>23</v>
      </c>
      <c r="AD58" s="3" t="s">
        <v>24</v>
      </c>
      <c r="AE58" s="3" t="s">
        <v>49</v>
      </c>
      <c r="AF58" s="3" t="s">
        <v>25</v>
      </c>
      <c r="AG58" s="3">
        <v>13</v>
      </c>
      <c r="AH58" s="3" t="s">
        <v>26</v>
      </c>
      <c r="AI58" s="3" t="s">
        <v>27</v>
      </c>
      <c r="AJ58" s="3" t="s">
        <v>129</v>
      </c>
      <c r="AK58" s="3" t="s">
        <v>349</v>
      </c>
    </row>
    <row r="59" spans="1:37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  <c r="U59" s="3">
        <v>1136601</v>
      </c>
      <c r="V59" s="3" t="s">
        <v>52</v>
      </c>
      <c r="W59" s="5">
        <v>43229</v>
      </c>
      <c r="X59" s="3" t="s">
        <v>372</v>
      </c>
      <c r="Y59" s="3" t="s">
        <v>54</v>
      </c>
      <c r="Z59" s="3">
        <v>0</v>
      </c>
      <c r="AA59" s="3" t="s">
        <v>23</v>
      </c>
      <c r="AB59" s="3" t="s">
        <v>49</v>
      </c>
      <c r="AC59" s="3" t="s">
        <v>23</v>
      </c>
      <c r="AD59" s="3" t="s">
        <v>24</v>
      </c>
      <c r="AE59" s="3" t="s">
        <v>49</v>
      </c>
      <c r="AF59" s="3" t="s">
        <v>25</v>
      </c>
      <c r="AG59" s="3">
        <v>102</v>
      </c>
      <c r="AH59" s="3" t="s">
        <v>26</v>
      </c>
      <c r="AI59" s="3" t="s">
        <v>27</v>
      </c>
      <c r="AJ59" s="3" t="s">
        <v>337</v>
      </c>
      <c r="AK59" s="3" t="s">
        <v>234</v>
      </c>
    </row>
    <row r="60" spans="1:37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  <c r="U60" s="3">
        <v>1136610</v>
      </c>
      <c r="V60" s="3" t="s">
        <v>46</v>
      </c>
      <c r="W60" s="5">
        <v>43236</v>
      </c>
      <c r="X60" s="3" t="s">
        <v>351</v>
      </c>
      <c r="Y60" s="3" t="s">
        <v>48</v>
      </c>
      <c r="Z60" s="3">
        <v>0</v>
      </c>
      <c r="AA60" s="3" t="s">
        <v>49</v>
      </c>
      <c r="AB60" s="3" t="s">
        <v>33</v>
      </c>
      <c r="AC60" s="3" t="s">
        <v>33</v>
      </c>
      <c r="AD60" s="3" t="s">
        <v>24</v>
      </c>
      <c r="AE60" s="3" t="s">
        <v>49</v>
      </c>
      <c r="AF60" s="3" t="s">
        <v>25</v>
      </c>
      <c r="AG60" s="3">
        <v>3</v>
      </c>
      <c r="AH60" s="3" t="s">
        <v>26</v>
      </c>
      <c r="AI60" s="3" t="s">
        <v>27</v>
      </c>
      <c r="AJ60" s="3" t="s">
        <v>122</v>
      </c>
      <c r="AK60" s="3" t="s">
        <v>325</v>
      </c>
    </row>
    <row r="61" spans="1:37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  <c r="U61" s="3">
        <v>1175362</v>
      </c>
      <c r="V61" s="3" t="s">
        <v>19</v>
      </c>
      <c r="W61" s="5">
        <v>43552</v>
      </c>
      <c r="X61" s="3" t="s">
        <v>351</v>
      </c>
      <c r="Y61" s="3" t="s">
        <v>347</v>
      </c>
      <c r="Z61" s="3">
        <v>0</v>
      </c>
      <c r="AA61" s="3" t="s">
        <v>22</v>
      </c>
      <c r="AB61" s="3" t="s">
        <v>49</v>
      </c>
      <c r="AC61" s="3" t="s">
        <v>22</v>
      </c>
      <c r="AD61" s="3" t="s">
        <v>24</v>
      </c>
      <c r="AE61" s="3" t="s">
        <v>49</v>
      </c>
      <c r="AF61" s="3" t="s">
        <v>25</v>
      </c>
      <c r="AG61" s="3">
        <v>6</v>
      </c>
      <c r="AH61" s="3" t="s">
        <v>26</v>
      </c>
      <c r="AI61" s="3" t="s">
        <v>27</v>
      </c>
      <c r="AJ61" s="3" t="s">
        <v>269</v>
      </c>
      <c r="AK61" s="3" t="s">
        <v>142</v>
      </c>
    </row>
    <row r="62" spans="1:37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  <c r="U62" s="3">
        <v>1175370</v>
      </c>
      <c r="V62" s="3" t="s">
        <v>46</v>
      </c>
      <c r="W62" s="5">
        <v>43558</v>
      </c>
      <c r="X62" s="3" t="s">
        <v>317</v>
      </c>
      <c r="Y62" s="3" t="s">
        <v>48</v>
      </c>
      <c r="Z62" s="3">
        <v>0</v>
      </c>
      <c r="AA62" s="3" t="s">
        <v>49</v>
      </c>
      <c r="AB62" s="3" t="s">
        <v>34</v>
      </c>
      <c r="AC62" s="3" t="s">
        <v>34</v>
      </c>
      <c r="AD62" s="3" t="s">
        <v>24</v>
      </c>
      <c r="AE62" s="3" t="s">
        <v>49</v>
      </c>
      <c r="AF62" s="3" t="s">
        <v>25</v>
      </c>
      <c r="AG62" s="3">
        <v>37</v>
      </c>
      <c r="AH62" s="3" t="s">
        <v>26</v>
      </c>
      <c r="AI62" s="3" t="s">
        <v>27</v>
      </c>
      <c r="AJ62" s="3" t="s">
        <v>215</v>
      </c>
      <c r="AK62" s="3" t="s">
        <v>244</v>
      </c>
    </row>
    <row r="63" spans="1:37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  <c r="U63" s="3">
        <v>1178394</v>
      </c>
      <c r="V63" s="3" t="s">
        <v>62</v>
      </c>
      <c r="W63" s="5">
        <v>43561</v>
      </c>
      <c r="X63" s="3" t="s">
        <v>380</v>
      </c>
      <c r="Y63" s="3" t="s">
        <v>64</v>
      </c>
      <c r="Z63" s="3">
        <v>0</v>
      </c>
      <c r="AA63" s="3" t="s">
        <v>261</v>
      </c>
      <c r="AB63" s="3" t="s">
        <v>49</v>
      </c>
      <c r="AC63" s="3" t="s">
        <v>261</v>
      </c>
      <c r="AD63" s="3" t="s">
        <v>24</v>
      </c>
      <c r="AE63" s="3" t="s">
        <v>49</v>
      </c>
      <c r="AF63" s="3" t="s">
        <v>25</v>
      </c>
      <c r="AG63" s="3">
        <v>40</v>
      </c>
      <c r="AH63" s="3" t="s">
        <v>26</v>
      </c>
      <c r="AI63" s="3" t="s">
        <v>27</v>
      </c>
      <c r="AJ63" s="3" t="s">
        <v>334</v>
      </c>
      <c r="AK63" s="3" t="s">
        <v>325</v>
      </c>
    </row>
    <row r="64" spans="1:37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  <c r="U64" s="3">
        <v>1178409</v>
      </c>
      <c r="V64" s="3" t="s">
        <v>38</v>
      </c>
      <c r="W64" s="5">
        <v>43573</v>
      </c>
      <c r="X64" s="3" t="s">
        <v>317</v>
      </c>
      <c r="Y64" s="3" t="s">
        <v>40</v>
      </c>
      <c r="Z64" s="3">
        <v>0</v>
      </c>
      <c r="AA64" s="3" t="s">
        <v>376</v>
      </c>
      <c r="AB64" s="3" t="s">
        <v>49</v>
      </c>
      <c r="AC64" s="3" t="s">
        <v>49</v>
      </c>
      <c r="AD64" s="3" t="s">
        <v>35</v>
      </c>
      <c r="AE64" s="3" t="s">
        <v>49</v>
      </c>
      <c r="AF64" s="3" t="s">
        <v>25</v>
      </c>
      <c r="AG64" s="3">
        <v>40</v>
      </c>
      <c r="AH64" s="3" t="s">
        <v>26</v>
      </c>
      <c r="AI64" s="3" t="s">
        <v>27</v>
      </c>
      <c r="AJ64" s="3" t="s">
        <v>244</v>
      </c>
      <c r="AK64" s="3" t="s">
        <v>276</v>
      </c>
    </row>
    <row r="65" spans="1:37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  <c r="U65" s="3">
        <v>1178419</v>
      </c>
      <c r="V65" s="3" t="s">
        <v>67</v>
      </c>
      <c r="W65" s="5">
        <v>43581</v>
      </c>
      <c r="X65" s="3" t="s">
        <v>149</v>
      </c>
      <c r="Y65" s="3" t="s">
        <v>69</v>
      </c>
      <c r="Z65" s="3">
        <v>0</v>
      </c>
      <c r="AA65" s="3" t="s">
        <v>34</v>
      </c>
      <c r="AB65" s="3" t="s">
        <v>49</v>
      </c>
      <c r="AC65" s="3" t="s">
        <v>34</v>
      </c>
      <c r="AD65" s="3" t="s">
        <v>24</v>
      </c>
      <c r="AE65" s="3" t="s">
        <v>49</v>
      </c>
      <c r="AF65" s="3" t="s">
        <v>25</v>
      </c>
      <c r="AG65" s="3">
        <v>46</v>
      </c>
      <c r="AH65" s="3" t="s">
        <v>26</v>
      </c>
      <c r="AI65" s="3" t="s">
        <v>27</v>
      </c>
      <c r="AJ65" s="3" t="s">
        <v>276</v>
      </c>
      <c r="AK65" s="3" t="s">
        <v>234</v>
      </c>
    </row>
    <row r="66" spans="1:37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  <c r="U66" s="3">
        <v>1178426</v>
      </c>
      <c r="V66" s="3" t="s">
        <v>46</v>
      </c>
      <c r="W66" s="5">
        <v>43587</v>
      </c>
      <c r="X66" s="3" t="s">
        <v>351</v>
      </c>
      <c r="Y66" s="3" t="s">
        <v>48</v>
      </c>
      <c r="Z66" s="3">
        <v>0</v>
      </c>
      <c r="AA66" s="3" t="s">
        <v>49</v>
      </c>
      <c r="AB66" s="3" t="s">
        <v>261</v>
      </c>
      <c r="AC66" s="3" t="s">
        <v>49</v>
      </c>
      <c r="AD66" s="3" t="s">
        <v>35</v>
      </c>
      <c r="AE66" s="3" t="s">
        <v>49</v>
      </c>
      <c r="AF66" s="3" t="s">
        <v>124</v>
      </c>
      <c r="AG66" s="3" t="s">
        <v>27</v>
      </c>
      <c r="AH66" s="3" t="s">
        <v>125</v>
      </c>
      <c r="AI66" s="3" t="s">
        <v>27</v>
      </c>
      <c r="AJ66" s="3" t="s">
        <v>269</v>
      </c>
      <c r="AK66" s="3" t="s">
        <v>142</v>
      </c>
    </row>
    <row r="67" spans="1:37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  <c r="U67" s="3">
        <v>1181768</v>
      </c>
      <c r="V67" s="3" t="s">
        <v>62</v>
      </c>
      <c r="W67" s="5">
        <v>43597</v>
      </c>
      <c r="X67" s="3" t="s">
        <v>351</v>
      </c>
      <c r="Y67" s="3" t="s">
        <v>64</v>
      </c>
      <c r="Z67" s="3">
        <v>0</v>
      </c>
      <c r="AA67" s="3" t="s">
        <v>49</v>
      </c>
      <c r="AB67" s="3" t="s">
        <v>34</v>
      </c>
      <c r="AC67" s="3" t="s">
        <v>49</v>
      </c>
      <c r="AD67" s="3" t="s">
        <v>35</v>
      </c>
      <c r="AE67" s="3" t="s">
        <v>49</v>
      </c>
      <c r="AF67" s="3" t="s">
        <v>25</v>
      </c>
      <c r="AG67" s="3">
        <v>1</v>
      </c>
      <c r="AH67" s="3" t="s">
        <v>26</v>
      </c>
      <c r="AI67" s="3" t="s">
        <v>27</v>
      </c>
      <c r="AJ67" s="3" t="s">
        <v>387</v>
      </c>
      <c r="AK67" s="3" t="s">
        <v>325</v>
      </c>
    </row>
    <row r="68" spans="1:37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  <c r="U68" s="3">
        <v>1216503</v>
      </c>
      <c r="V68" s="3" t="s">
        <v>283</v>
      </c>
      <c r="W68" s="5">
        <v>44105</v>
      </c>
      <c r="X68" s="3" t="s">
        <v>194</v>
      </c>
      <c r="Y68" s="3" t="s">
        <v>284</v>
      </c>
      <c r="Z68" s="3">
        <v>0</v>
      </c>
      <c r="AA68" s="3" t="s">
        <v>49</v>
      </c>
      <c r="AB68" s="3" t="s">
        <v>33</v>
      </c>
      <c r="AC68" s="3" t="s">
        <v>33</v>
      </c>
      <c r="AD68" s="3" t="s">
        <v>24</v>
      </c>
      <c r="AE68" s="3" t="s">
        <v>49</v>
      </c>
      <c r="AF68" s="3" t="s">
        <v>25</v>
      </c>
      <c r="AG68" s="3">
        <v>48</v>
      </c>
      <c r="AH68" s="3" t="s">
        <v>26</v>
      </c>
      <c r="AI68" s="3" t="s">
        <v>27</v>
      </c>
      <c r="AJ68" s="3" t="s">
        <v>324</v>
      </c>
      <c r="AK68" s="3" t="s">
        <v>142</v>
      </c>
    </row>
    <row r="69" spans="1:37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  <c r="U69" s="3">
        <v>1216508</v>
      </c>
      <c r="V69" s="3" t="s">
        <v>283</v>
      </c>
      <c r="W69" s="5">
        <v>44097</v>
      </c>
      <c r="X69" s="3" t="s">
        <v>149</v>
      </c>
      <c r="Y69" s="3" t="s">
        <v>284</v>
      </c>
      <c r="Z69" s="3">
        <v>0</v>
      </c>
      <c r="AA69" s="3" t="s">
        <v>49</v>
      </c>
      <c r="AB69" s="3" t="s">
        <v>23</v>
      </c>
      <c r="AC69" s="3" t="s">
        <v>23</v>
      </c>
      <c r="AD69" s="3" t="s">
        <v>24</v>
      </c>
      <c r="AE69" s="3" t="s">
        <v>49</v>
      </c>
      <c r="AF69" s="3" t="s">
        <v>25</v>
      </c>
      <c r="AG69" s="3">
        <v>49</v>
      </c>
      <c r="AH69" s="3" t="s">
        <v>26</v>
      </c>
      <c r="AI69" s="3" t="s">
        <v>27</v>
      </c>
      <c r="AJ69" s="3" t="s">
        <v>305</v>
      </c>
      <c r="AK69" s="3" t="s">
        <v>142</v>
      </c>
    </row>
    <row r="70" spans="1:37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  <c r="U70" s="3">
        <v>1216511</v>
      </c>
      <c r="V70" s="3" t="s">
        <v>283</v>
      </c>
      <c r="W70" s="5">
        <v>44110</v>
      </c>
      <c r="X70" s="3" t="s">
        <v>332</v>
      </c>
      <c r="Y70" s="3" t="s">
        <v>284</v>
      </c>
      <c r="Z70" s="3">
        <v>0</v>
      </c>
      <c r="AA70" s="3" t="s">
        <v>49</v>
      </c>
      <c r="AB70" s="3" t="s">
        <v>42</v>
      </c>
      <c r="AC70" s="3" t="s">
        <v>49</v>
      </c>
      <c r="AD70" s="3" t="s">
        <v>35</v>
      </c>
      <c r="AE70" s="3" t="s">
        <v>49</v>
      </c>
      <c r="AF70" s="3" t="s">
        <v>25</v>
      </c>
      <c r="AG70" s="3">
        <v>57</v>
      </c>
      <c r="AH70" s="3" t="s">
        <v>26</v>
      </c>
      <c r="AI70" s="3" t="s">
        <v>27</v>
      </c>
      <c r="AJ70" s="3" t="s">
        <v>324</v>
      </c>
      <c r="AK70" s="3" t="s">
        <v>142</v>
      </c>
    </row>
    <row r="71" spans="1:37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  <c r="U71" s="3">
        <v>1216538</v>
      </c>
      <c r="V71" s="3" t="s">
        <v>286</v>
      </c>
      <c r="W71" s="5">
        <v>44108</v>
      </c>
      <c r="X71" s="3" t="s">
        <v>314</v>
      </c>
      <c r="Y71" s="3" t="s">
        <v>288</v>
      </c>
      <c r="Z71" s="3">
        <v>0</v>
      </c>
      <c r="AA71" s="3" t="s">
        <v>49</v>
      </c>
      <c r="AB71" s="3" t="s">
        <v>261</v>
      </c>
      <c r="AC71" s="3" t="s">
        <v>49</v>
      </c>
      <c r="AD71" s="3" t="s">
        <v>35</v>
      </c>
      <c r="AE71" s="3" t="s">
        <v>49</v>
      </c>
      <c r="AF71" s="3" t="s">
        <v>25</v>
      </c>
      <c r="AG71" s="3">
        <v>34</v>
      </c>
      <c r="AH71" s="3" t="s">
        <v>26</v>
      </c>
      <c r="AI71" s="3" t="s">
        <v>27</v>
      </c>
      <c r="AJ71" s="3" t="s">
        <v>337</v>
      </c>
      <c r="AK71" s="3" t="s">
        <v>285</v>
      </c>
    </row>
    <row r="72" spans="1:37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  <c r="U72" s="3">
        <v>1237177</v>
      </c>
      <c r="V72" s="3" t="s">
        <v>290</v>
      </c>
      <c r="W72" s="5">
        <v>44140</v>
      </c>
      <c r="X72" s="3" t="s">
        <v>351</v>
      </c>
      <c r="Y72" s="3" t="s">
        <v>291</v>
      </c>
      <c r="Z72" s="3">
        <v>0</v>
      </c>
      <c r="AA72" s="3" t="s">
        <v>49</v>
      </c>
      <c r="AB72" s="3" t="s">
        <v>376</v>
      </c>
      <c r="AC72" s="3" t="s">
        <v>376</v>
      </c>
      <c r="AD72" s="3" t="s">
        <v>24</v>
      </c>
      <c r="AE72" s="3" t="s">
        <v>49</v>
      </c>
      <c r="AF72" s="3" t="s">
        <v>25</v>
      </c>
      <c r="AG72" s="3">
        <v>57</v>
      </c>
      <c r="AH72" s="3" t="s">
        <v>26</v>
      </c>
      <c r="AI72" s="3" t="s">
        <v>27</v>
      </c>
      <c r="AJ72" s="3" t="s">
        <v>305</v>
      </c>
      <c r="AK72" s="3" t="s">
        <v>325</v>
      </c>
    </row>
    <row r="73" spans="1:37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</row>
    <row r="74" spans="1:37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</row>
    <row r="75" spans="1:37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</row>
    <row r="76" spans="1:37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</row>
    <row r="77" spans="1:37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</row>
    <row r="78" spans="1:37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</row>
    <row r="79" spans="1:37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</row>
    <row r="80" spans="1:37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</row>
    <row r="81" spans="1:17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</row>
    <row r="82" spans="1:17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</row>
    <row r="83" spans="1:17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</row>
    <row r="84" spans="1:17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</row>
    <row r="85" spans="1:17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</row>
    <row r="86" spans="1:17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</row>
    <row r="87" spans="1:17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</row>
    <row r="88" spans="1:17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</row>
    <row r="89" spans="1:17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</row>
    <row r="90" spans="1:17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</row>
    <row r="91" spans="1:17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</row>
    <row r="92" spans="1:17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</row>
    <row r="93" spans="1:17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</row>
    <row r="94" spans="1:17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</row>
    <row r="95" spans="1:17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</row>
    <row r="96" spans="1:17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</row>
    <row r="97" spans="1:17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</row>
    <row r="98" spans="1:17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</row>
    <row r="99" spans="1:17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</row>
    <row r="100" spans="1:17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</row>
    <row r="101" spans="1:17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</row>
    <row r="102" spans="1:17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</row>
    <row r="103" spans="1:17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</row>
    <row r="104" spans="1:17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</row>
    <row r="105" spans="1:17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</row>
    <row r="106" spans="1:17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</row>
    <row r="107" spans="1:17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</row>
    <row r="108" spans="1:17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</row>
    <row r="109" spans="1:17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</row>
    <row r="110" spans="1:17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</row>
    <row r="111" spans="1:17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</row>
    <row r="112" spans="1:17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</row>
    <row r="113" spans="1:17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</row>
    <row r="114" spans="1:17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</row>
    <row r="115" spans="1:17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</row>
    <row r="116" spans="1:17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</row>
    <row r="117" spans="1:17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</row>
    <row r="118" spans="1:17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</row>
    <row r="119" spans="1:17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</row>
    <row r="120" spans="1:17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</row>
    <row r="121" spans="1:17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</row>
    <row r="122" spans="1:17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</row>
    <row r="123" spans="1:17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</row>
    <row r="124" spans="1:17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</row>
    <row r="125" spans="1:17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</row>
    <row r="126" spans="1:17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</row>
    <row r="127" spans="1:17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</row>
    <row r="128" spans="1:17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</row>
    <row r="129" spans="1:17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</row>
    <row r="130" spans="1:17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</row>
    <row r="131" spans="1:17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</row>
    <row r="132" spans="1:17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</row>
    <row r="133" spans="1:17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</row>
    <row r="134" spans="1:17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</row>
    <row r="135" spans="1:17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</row>
    <row r="136" spans="1:17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</row>
    <row r="137" spans="1:17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</row>
    <row r="138" spans="1:17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</row>
    <row r="139" spans="1:17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</row>
    <row r="140" spans="1:17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</row>
    <row r="141" spans="1:17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</row>
    <row r="142" spans="1:17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</row>
    <row r="143" spans="1:17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</row>
    <row r="144" spans="1:17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</row>
    <row r="145" spans="1:17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</row>
    <row r="146" spans="1:17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</row>
    <row r="147" spans="1:17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</row>
    <row r="148" spans="1:17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</row>
    <row r="149" spans="1:17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</row>
    <row r="150" spans="1:17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</row>
    <row r="151" spans="1:17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</row>
    <row r="152" spans="1:17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</row>
    <row r="153" spans="1:17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</row>
    <row r="154" spans="1:17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</row>
    <row r="155" spans="1:17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</row>
    <row r="156" spans="1:17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</row>
    <row r="157" spans="1:17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</row>
    <row r="158" spans="1:17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</row>
    <row r="159" spans="1:17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</row>
    <row r="160" spans="1:17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</row>
    <row r="161" spans="1:17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</row>
    <row r="162" spans="1:17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</row>
    <row r="163" spans="1:17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</row>
    <row r="164" spans="1:17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</row>
    <row r="165" spans="1:17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</row>
    <row r="166" spans="1:17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</row>
    <row r="167" spans="1:17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</row>
    <row r="168" spans="1:17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</row>
    <row r="169" spans="1:17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</row>
    <row r="170" spans="1:17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</row>
    <row r="171" spans="1:17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</row>
    <row r="172" spans="1:17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</row>
    <row r="173" spans="1:17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</row>
    <row r="174" spans="1:17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</row>
    <row r="175" spans="1:17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</row>
    <row r="176" spans="1:17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</row>
    <row r="177" spans="1:17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</row>
    <row r="178" spans="1:17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</row>
    <row r="179" spans="1:17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</row>
    <row r="180" spans="1:17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</row>
    <row r="181" spans="1:17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</row>
    <row r="182" spans="1:17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</row>
    <row r="183" spans="1:17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</row>
    <row r="184" spans="1:17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</row>
    <row r="185" spans="1:17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</row>
    <row r="186" spans="1:17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</row>
    <row r="187" spans="1:17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</row>
    <row r="188" spans="1:17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</row>
    <row r="189" spans="1:17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</row>
    <row r="190" spans="1:17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</row>
    <row r="191" spans="1:17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</row>
    <row r="192" spans="1:17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</row>
    <row r="193" spans="1:17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</row>
    <row r="194" spans="1:17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</row>
    <row r="195" spans="1:17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</row>
    <row r="196" spans="1:17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</row>
    <row r="197" spans="1:17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</row>
    <row r="198" spans="1:17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</row>
    <row r="199" spans="1:17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</row>
    <row r="200" spans="1:17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</row>
    <row r="201" spans="1:17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</row>
    <row r="202" spans="1:17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</row>
    <row r="203" spans="1:17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</row>
    <row r="204" spans="1:17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</row>
    <row r="205" spans="1:17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</row>
    <row r="206" spans="1:17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</row>
    <row r="207" spans="1:17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</row>
    <row r="208" spans="1:17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</row>
    <row r="209" spans="1:17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</row>
    <row r="210" spans="1:17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</row>
    <row r="211" spans="1:17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</row>
    <row r="212" spans="1:17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</row>
    <row r="213" spans="1:17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</row>
    <row r="214" spans="1:17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</row>
    <row r="215" spans="1:17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</row>
    <row r="216" spans="1:17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</row>
    <row r="217" spans="1:17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</row>
    <row r="218" spans="1:17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</row>
    <row r="219" spans="1:17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</row>
    <row r="220" spans="1:17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</row>
    <row r="221" spans="1:17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</row>
    <row r="222" spans="1:17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</row>
    <row r="223" spans="1:17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</row>
    <row r="224" spans="1:17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</row>
    <row r="225" spans="1:17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</row>
    <row r="226" spans="1:17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</row>
    <row r="227" spans="1:17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</row>
    <row r="228" spans="1:17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</row>
    <row r="229" spans="1:17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</row>
    <row r="230" spans="1:17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</row>
    <row r="231" spans="1:17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</row>
    <row r="232" spans="1:17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</row>
    <row r="233" spans="1:17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</row>
    <row r="234" spans="1:17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</row>
    <row r="235" spans="1:17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</row>
    <row r="236" spans="1:17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</row>
    <row r="237" spans="1:17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</row>
    <row r="238" spans="1:17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</row>
    <row r="239" spans="1:17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</row>
    <row r="240" spans="1:17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</row>
    <row r="241" spans="1:17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</row>
    <row r="242" spans="1:17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</row>
    <row r="243" spans="1:17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</row>
    <row r="244" spans="1:17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</row>
    <row r="245" spans="1:17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</row>
    <row r="246" spans="1:17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</row>
    <row r="247" spans="1:17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</row>
    <row r="248" spans="1:17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</row>
    <row r="249" spans="1:17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</row>
    <row r="250" spans="1:17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</row>
    <row r="251" spans="1:17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</row>
    <row r="252" spans="1:17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</row>
    <row r="253" spans="1:17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</row>
    <row r="254" spans="1:17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</row>
    <row r="255" spans="1:17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</row>
    <row r="256" spans="1:17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</row>
    <row r="257" spans="1:17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</row>
    <row r="258" spans="1:17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</row>
    <row r="259" spans="1:17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</row>
    <row r="260" spans="1:17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</row>
    <row r="261" spans="1:17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</row>
    <row r="262" spans="1:17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</row>
    <row r="263" spans="1:17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</row>
    <row r="264" spans="1:17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</row>
    <row r="265" spans="1:17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</row>
    <row r="266" spans="1:17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</row>
    <row r="267" spans="1:17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</row>
    <row r="268" spans="1:17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</row>
    <row r="269" spans="1:17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</row>
    <row r="270" spans="1:17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</row>
    <row r="271" spans="1:17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</row>
    <row r="272" spans="1:17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</row>
    <row r="273" spans="1:17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</row>
    <row r="274" spans="1:17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</row>
    <row r="275" spans="1:17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</row>
    <row r="276" spans="1:17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</row>
    <row r="277" spans="1:17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</row>
    <row r="278" spans="1:17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</row>
    <row r="279" spans="1:17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</row>
    <row r="280" spans="1:17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</row>
    <row r="281" spans="1:17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</row>
    <row r="282" spans="1:17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</row>
    <row r="283" spans="1:17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</row>
    <row r="284" spans="1:17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</row>
    <row r="285" spans="1:17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</row>
    <row r="286" spans="1:17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</row>
    <row r="287" spans="1:17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</row>
    <row r="288" spans="1:17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</row>
    <row r="289" spans="1:17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</row>
    <row r="290" spans="1:17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</row>
    <row r="291" spans="1:17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</row>
    <row r="292" spans="1:17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</row>
    <row r="293" spans="1:17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</row>
    <row r="294" spans="1:17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</row>
    <row r="295" spans="1:17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</row>
    <row r="296" spans="1:17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</row>
    <row r="297" spans="1:17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</row>
    <row r="298" spans="1:17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</row>
    <row r="299" spans="1:17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</row>
    <row r="300" spans="1:17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</row>
    <row r="301" spans="1:17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</row>
    <row r="302" spans="1:17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</row>
    <row r="303" spans="1:17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</row>
    <row r="304" spans="1:17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</row>
    <row r="305" spans="1:17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</row>
    <row r="306" spans="1:17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</row>
    <row r="307" spans="1:17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</row>
    <row r="308" spans="1:17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</row>
    <row r="309" spans="1:17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</row>
    <row r="310" spans="1:17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</row>
    <row r="311" spans="1:17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</row>
    <row r="312" spans="1:17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</row>
    <row r="313" spans="1:17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</row>
    <row r="314" spans="1:17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</row>
    <row r="315" spans="1:17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</row>
    <row r="316" spans="1:17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</row>
    <row r="317" spans="1:17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</row>
    <row r="318" spans="1:17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</row>
    <row r="319" spans="1:17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</row>
    <row r="320" spans="1:17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</row>
    <row r="321" spans="1:17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</row>
    <row r="322" spans="1:17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</row>
    <row r="323" spans="1:17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</row>
    <row r="324" spans="1:17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</row>
    <row r="325" spans="1:17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</row>
    <row r="326" spans="1:17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</row>
    <row r="327" spans="1:17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</row>
    <row r="328" spans="1:17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</row>
    <row r="329" spans="1:17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</row>
    <row r="330" spans="1:17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</row>
    <row r="331" spans="1:17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</row>
    <row r="332" spans="1:17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</row>
    <row r="333" spans="1:17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</row>
    <row r="334" spans="1:17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</row>
    <row r="335" spans="1:17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</row>
    <row r="336" spans="1:17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</row>
    <row r="337" spans="1:17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</row>
    <row r="338" spans="1:17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</row>
    <row r="339" spans="1:17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</row>
    <row r="340" spans="1:17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</row>
    <row r="341" spans="1:17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</row>
    <row r="342" spans="1:17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</row>
    <row r="343" spans="1:17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</row>
    <row r="344" spans="1:17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</row>
    <row r="345" spans="1:17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</row>
    <row r="346" spans="1:17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</row>
    <row r="347" spans="1:17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</row>
    <row r="348" spans="1:17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</row>
    <row r="349" spans="1:17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</row>
    <row r="350" spans="1:17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</row>
    <row r="351" spans="1:17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</row>
    <row r="352" spans="1:17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</row>
    <row r="353" spans="1:17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</row>
    <row r="354" spans="1:17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</row>
    <row r="355" spans="1:17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</row>
    <row r="356" spans="1:17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</row>
    <row r="357" spans="1:17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</row>
    <row r="358" spans="1:17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</row>
    <row r="359" spans="1:17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</row>
    <row r="360" spans="1:17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</row>
    <row r="361" spans="1:17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</row>
    <row r="362" spans="1:17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</row>
    <row r="363" spans="1:17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</row>
    <row r="364" spans="1:17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</row>
    <row r="365" spans="1:17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</row>
    <row r="366" spans="1:17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</row>
    <row r="367" spans="1:17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</row>
    <row r="368" spans="1:17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</row>
    <row r="369" spans="1:17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</row>
    <row r="370" spans="1:17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</row>
    <row r="371" spans="1:17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</row>
    <row r="372" spans="1:17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</row>
    <row r="373" spans="1:17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</row>
    <row r="374" spans="1:17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</row>
    <row r="375" spans="1:17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</row>
    <row r="376" spans="1:17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</row>
    <row r="377" spans="1:17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</row>
    <row r="378" spans="1:17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</row>
    <row r="379" spans="1:17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</row>
    <row r="380" spans="1:17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</row>
    <row r="381" spans="1:17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</row>
    <row r="382" spans="1:17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</row>
    <row r="383" spans="1:17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</row>
    <row r="384" spans="1:17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</row>
    <row r="385" spans="1:17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</row>
    <row r="386" spans="1:17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</row>
    <row r="387" spans="1:17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</row>
    <row r="388" spans="1:17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</row>
    <row r="389" spans="1:17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</row>
    <row r="390" spans="1:17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</row>
    <row r="391" spans="1:17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</row>
    <row r="392" spans="1:17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</row>
    <row r="393" spans="1:17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</row>
    <row r="394" spans="1:17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</row>
    <row r="395" spans="1:17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</row>
    <row r="396" spans="1:17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</row>
    <row r="397" spans="1:17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</row>
    <row r="398" spans="1:17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</row>
    <row r="399" spans="1:17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</row>
    <row r="400" spans="1:17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</row>
    <row r="401" spans="1:17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</row>
    <row r="402" spans="1:17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</row>
    <row r="403" spans="1:17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</row>
    <row r="404" spans="1:17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</row>
    <row r="405" spans="1:17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</row>
    <row r="406" spans="1:17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</row>
    <row r="407" spans="1:17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</row>
    <row r="408" spans="1:17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</row>
    <row r="409" spans="1:17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</row>
    <row r="410" spans="1:17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</row>
    <row r="411" spans="1:17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</row>
    <row r="412" spans="1:17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</row>
    <row r="413" spans="1:17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</row>
    <row r="414" spans="1:17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</row>
    <row r="415" spans="1:17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</row>
    <row r="416" spans="1:17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</row>
    <row r="417" spans="1:17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</row>
    <row r="418" spans="1:17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</row>
    <row r="419" spans="1:17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</row>
    <row r="420" spans="1:17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</row>
    <row r="421" spans="1:17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</row>
    <row r="422" spans="1:17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</row>
    <row r="423" spans="1:17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</row>
    <row r="424" spans="1:17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</row>
    <row r="425" spans="1:17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</row>
    <row r="426" spans="1:17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</row>
    <row r="427" spans="1:17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</row>
    <row r="428" spans="1:17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</row>
    <row r="429" spans="1:17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</row>
    <row r="430" spans="1:17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</row>
    <row r="431" spans="1:17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</row>
    <row r="432" spans="1:17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</row>
    <row r="433" spans="1:17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</row>
    <row r="434" spans="1:17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</row>
    <row r="435" spans="1:17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</row>
    <row r="436" spans="1:17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</row>
    <row r="437" spans="1:17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</row>
    <row r="438" spans="1:17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</row>
    <row r="439" spans="1:17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</row>
    <row r="440" spans="1:17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</row>
    <row r="441" spans="1:17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</row>
    <row r="442" spans="1:17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</row>
    <row r="443" spans="1:17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</row>
    <row r="444" spans="1:17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</row>
    <row r="445" spans="1:17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</row>
    <row r="446" spans="1:17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</row>
    <row r="447" spans="1:17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</row>
    <row r="448" spans="1:17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</row>
    <row r="449" spans="1:17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</row>
    <row r="450" spans="1:17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</row>
    <row r="451" spans="1:17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</row>
    <row r="452" spans="1:17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</row>
    <row r="453" spans="1:17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</row>
    <row r="454" spans="1:17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</row>
    <row r="455" spans="1:17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</row>
    <row r="456" spans="1:17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</row>
    <row r="457" spans="1:17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</row>
    <row r="458" spans="1:17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</row>
    <row r="459" spans="1:17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</row>
    <row r="460" spans="1:17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</row>
    <row r="461" spans="1:17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</row>
    <row r="462" spans="1:17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</row>
    <row r="463" spans="1:17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</row>
    <row r="464" spans="1:17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</row>
    <row r="465" spans="1:17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</row>
    <row r="466" spans="1:17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</row>
    <row r="467" spans="1:17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</row>
    <row r="468" spans="1:17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</row>
    <row r="469" spans="1:17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</row>
    <row r="470" spans="1:17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</row>
    <row r="471" spans="1:17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</row>
    <row r="472" spans="1:17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</row>
    <row r="473" spans="1:17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</row>
    <row r="474" spans="1:17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</row>
    <row r="475" spans="1:17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</row>
    <row r="476" spans="1:17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</row>
    <row r="477" spans="1:17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</row>
    <row r="478" spans="1:17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</row>
    <row r="479" spans="1:17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</row>
    <row r="480" spans="1:17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</row>
    <row r="481" spans="1:17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</row>
    <row r="482" spans="1:17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</row>
    <row r="483" spans="1:17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</row>
    <row r="484" spans="1:17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</row>
    <row r="485" spans="1:17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</row>
    <row r="486" spans="1:17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</row>
    <row r="487" spans="1:17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</row>
    <row r="488" spans="1:17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</row>
    <row r="489" spans="1:17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</row>
    <row r="490" spans="1:17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</row>
    <row r="491" spans="1:17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</row>
    <row r="492" spans="1:17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</row>
    <row r="493" spans="1:17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</row>
    <row r="494" spans="1:17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</row>
    <row r="495" spans="1:17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</row>
    <row r="496" spans="1:17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</row>
    <row r="497" spans="1:17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</row>
    <row r="498" spans="1:17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</row>
    <row r="499" spans="1:17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</row>
    <row r="500" spans="1:17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</row>
    <row r="501" spans="1:17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</row>
    <row r="502" spans="1:17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</row>
    <row r="503" spans="1:17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</row>
    <row r="504" spans="1:17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</row>
    <row r="505" spans="1:17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</row>
    <row r="506" spans="1:17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</row>
    <row r="507" spans="1:17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</row>
    <row r="508" spans="1:17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</row>
    <row r="509" spans="1:17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</row>
    <row r="510" spans="1:17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</row>
    <row r="511" spans="1:17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</row>
    <row r="512" spans="1:17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</row>
    <row r="513" spans="1:17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</row>
    <row r="514" spans="1:17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</row>
    <row r="515" spans="1:17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</row>
    <row r="516" spans="1:17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</row>
    <row r="517" spans="1:17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</row>
    <row r="518" spans="1:17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</row>
    <row r="519" spans="1:17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</row>
    <row r="520" spans="1:17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</row>
    <row r="521" spans="1:17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</row>
    <row r="522" spans="1:17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</row>
    <row r="523" spans="1:17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</row>
    <row r="524" spans="1:17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</row>
    <row r="525" spans="1:17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</row>
    <row r="526" spans="1:17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</row>
    <row r="527" spans="1:17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</row>
    <row r="528" spans="1:17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</row>
    <row r="529" spans="1:17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</row>
    <row r="530" spans="1:17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</row>
    <row r="531" spans="1:17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</row>
    <row r="532" spans="1:17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</row>
    <row r="533" spans="1:17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</row>
    <row r="534" spans="1:17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</row>
    <row r="535" spans="1:17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</row>
    <row r="536" spans="1:17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</row>
    <row r="537" spans="1:17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</row>
    <row r="538" spans="1:17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</row>
    <row r="539" spans="1:17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</row>
    <row r="540" spans="1:17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</row>
    <row r="541" spans="1:17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</row>
    <row r="542" spans="1:17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</row>
    <row r="543" spans="1:17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</row>
    <row r="544" spans="1:17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</row>
    <row r="545" spans="1:17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</row>
    <row r="546" spans="1:17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</row>
    <row r="547" spans="1:17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</row>
    <row r="548" spans="1:17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</row>
    <row r="549" spans="1:17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</row>
    <row r="550" spans="1:17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</row>
    <row r="551" spans="1:17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</row>
    <row r="552" spans="1:17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</row>
    <row r="553" spans="1:17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</row>
    <row r="554" spans="1:17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</row>
    <row r="555" spans="1:17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</row>
    <row r="556" spans="1:17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</row>
    <row r="557" spans="1:17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</row>
    <row r="558" spans="1:17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</row>
    <row r="559" spans="1:17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</row>
    <row r="560" spans="1:17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</row>
    <row r="561" spans="1:17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</row>
    <row r="562" spans="1:17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</row>
    <row r="563" spans="1:17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</row>
    <row r="564" spans="1:17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</row>
    <row r="565" spans="1:17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</row>
    <row r="566" spans="1:17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</row>
    <row r="567" spans="1:17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</row>
    <row r="568" spans="1:17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</row>
    <row r="569" spans="1:17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</row>
    <row r="570" spans="1:17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</row>
    <row r="571" spans="1:17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</row>
    <row r="572" spans="1:17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</row>
    <row r="573" spans="1:17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</row>
    <row r="574" spans="1:17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</row>
    <row r="575" spans="1:17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</row>
    <row r="576" spans="1:17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</row>
    <row r="577" spans="1:17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</row>
    <row r="578" spans="1:17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</row>
    <row r="579" spans="1:17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</row>
    <row r="580" spans="1:17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</row>
    <row r="581" spans="1:17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</row>
    <row r="582" spans="1:17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</row>
    <row r="583" spans="1:17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</row>
    <row r="584" spans="1:17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</row>
    <row r="585" spans="1:17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</row>
    <row r="586" spans="1:17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</row>
    <row r="587" spans="1:17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</row>
    <row r="588" spans="1:17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</row>
    <row r="589" spans="1:17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</row>
    <row r="590" spans="1:17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</row>
    <row r="591" spans="1:17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</row>
    <row r="592" spans="1:17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</row>
    <row r="593" spans="1:17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</row>
    <row r="594" spans="1:17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</row>
    <row r="595" spans="1:17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</row>
    <row r="596" spans="1:17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</row>
    <row r="597" spans="1:17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</row>
    <row r="598" spans="1:17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</row>
    <row r="599" spans="1:17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</row>
    <row r="600" spans="1:17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</row>
    <row r="601" spans="1:17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</row>
    <row r="602" spans="1:17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</row>
    <row r="603" spans="1:17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</row>
    <row r="604" spans="1:17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</row>
    <row r="605" spans="1:17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</row>
    <row r="606" spans="1:17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</row>
    <row r="607" spans="1:17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</row>
    <row r="608" spans="1:17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</row>
    <row r="609" spans="1:17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</row>
    <row r="610" spans="1:17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</row>
    <row r="611" spans="1:17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</row>
    <row r="612" spans="1:17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</row>
    <row r="613" spans="1:17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</row>
    <row r="614" spans="1:17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</row>
    <row r="615" spans="1:17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</row>
    <row r="616" spans="1:17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</row>
    <row r="617" spans="1:17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</row>
    <row r="618" spans="1:17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</row>
    <row r="619" spans="1:17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</row>
    <row r="620" spans="1:17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</row>
    <row r="621" spans="1:17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</row>
    <row r="622" spans="1:17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</row>
    <row r="623" spans="1:17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</row>
    <row r="624" spans="1:17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</row>
    <row r="625" spans="1:17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</row>
    <row r="626" spans="1:17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</row>
    <row r="627" spans="1:17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</row>
    <row r="628" spans="1:17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</row>
    <row r="629" spans="1:17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</row>
    <row r="630" spans="1:17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</row>
    <row r="631" spans="1:17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</row>
    <row r="632" spans="1:17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</row>
    <row r="633" spans="1:17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</row>
    <row r="634" spans="1:17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</row>
    <row r="635" spans="1:17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</row>
    <row r="636" spans="1:17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</row>
    <row r="637" spans="1:17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</row>
    <row r="638" spans="1:17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</row>
    <row r="639" spans="1:17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</row>
    <row r="640" spans="1:17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</row>
    <row r="641" spans="1:17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</row>
    <row r="642" spans="1:17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</row>
    <row r="643" spans="1:17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</row>
    <row r="644" spans="1:17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</row>
    <row r="645" spans="1:17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</row>
    <row r="646" spans="1:17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</row>
    <row r="647" spans="1:17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</row>
    <row r="648" spans="1:17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</row>
    <row r="649" spans="1:17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</row>
    <row r="650" spans="1:17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</row>
    <row r="651" spans="1:17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</row>
    <row r="652" spans="1:17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</row>
    <row r="653" spans="1:17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</row>
    <row r="654" spans="1:17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</row>
    <row r="655" spans="1:17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</row>
    <row r="656" spans="1:17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</row>
    <row r="657" spans="1:17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</row>
    <row r="658" spans="1:17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</row>
    <row r="659" spans="1:17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</row>
    <row r="660" spans="1:17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</row>
    <row r="661" spans="1:17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</row>
    <row r="662" spans="1:17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</row>
    <row r="663" spans="1:17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</row>
    <row r="664" spans="1:17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</row>
    <row r="665" spans="1:17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</row>
    <row r="666" spans="1:17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</row>
    <row r="667" spans="1:17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</row>
    <row r="668" spans="1:17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</row>
    <row r="669" spans="1:17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</row>
    <row r="670" spans="1:17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</row>
    <row r="671" spans="1:17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</row>
    <row r="672" spans="1:17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</row>
    <row r="673" spans="1:17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</row>
    <row r="674" spans="1:17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</row>
    <row r="675" spans="1:17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</row>
    <row r="676" spans="1:17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</row>
    <row r="677" spans="1:17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</row>
    <row r="678" spans="1:17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</row>
    <row r="679" spans="1:17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</row>
    <row r="680" spans="1:17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</row>
    <row r="681" spans="1:17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</row>
    <row r="682" spans="1:17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</row>
    <row r="683" spans="1:17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</row>
    <row r="684" spans="1:17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</row>
    <row r="685" spans="1:17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</row>
    <row r="686" spans="1:17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</row>
    <row r="687" spans="1:17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</row>
    <row r="688" spans="1:17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</row>
    <row r="689" spans="1:17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</row>
    <row r="690" spans="1:17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</row>
    <row r="691" spans="1:17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</row>
    <row r="692" spans="1:17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</row>
    <row r="693" spans="1:17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</row>
    <row r="694" spans="1:17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</row>
    <row r="695" spans="1:17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</row>
    <row r="696" spans="1:17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</row>
    <row r="697" spans="1:17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</row>
    <row r="698" spans="1:17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</row>
    <row r="699" spans="1:17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</row>
    <row r="700" spans="1:17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</row>
    <row r="701" spans="1:17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</row>
    <row r="702" spans="1:17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</row>
    <row r="703" spans="1:17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</row>
    <row r="704" spans="1:17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</row>
    <row r="705" spans="1:17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</row>
    <row r="706" spans="1:17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</row>
    <row r="707" spans="1:17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</row>
    <row r="708" spans="1:17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</row>
    <row r="709" spans="1:17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</row>
    <row r="710" spans="1:17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</row>
    <row r="711" spans="1:17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</row>
    <row r="712" spans="1:17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</row>
    <row r="713" spans="1:17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</row>
    <row r="714" spans="1:17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</row>
    <row r="715" spans="1:17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</row>
    <row r="716" spans="1:17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</row>
    <row r="717" spans="1:17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</row>
    <row r="718" spans="1:17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</row>
    <row r="719" spans="1:17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</row>
    <row r="720" spans="1:17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</row>
    <row r="721" spans="1:17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</row>
    <row r="722" spans="1:17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</row>
    <row r="723" spans="1:17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</row>
    <row r="724" spans="1:17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</row>
    <row r="725" spans="1:17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</row>
    <row r="726" spans="1:17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</row>
    <row r="727" spans="1:17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</row>
    <row r="728" spans="1:17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</row>
    <row r="729" spans="1:17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</row>
    <row r="730" spans="1:17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</row>
    <row r="731" spans="1:17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</row>
    <row r="732" spans="1:17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</row>
    <row r="733" spans="1:17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</row>
    <row r="734" spans="1:17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</row>
    <row r="735" spans="1:17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</row>
    <row r="736" spans="1:17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</row>
    <row r="737" spans="1:17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</row>
    <row r="738" spans="1:17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</row>
    <row r="739" spans="1:17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</row>
    <row r="740" spans="1:17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</row>
    <row r="741" spans="1:17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</row>
    <row r="742" spans="1:17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</row>
    <row r="743" spans="1:17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</row>
    <row r="744" spans="1:17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</row>
    <row r="745" spans="1:17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</row>
    <row r="746" spans="1:17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</row>
    <row r="747" spans="1:17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</row>
    <row r="748" spans="1:17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</row>
    <row r="749" spans="1:17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</row>
    <row r="750" spans="1:17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</row>
    <row r="751" spans="1:17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</row>
    <row r="752" spans="1:17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</row>
    <row r="753" spans="1:17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</row>
    <row r="754" spans="1:17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</row>
    <row r="755" spans="1:17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</row>
    <row r="756" spans="1:17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</row>
    <row r="757" spans="1:17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</row>
    <row r="758" spans="1:17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</row>
    <row r="759" spans="1:17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</row>
    <row r="760" spans="1:17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</row>
    <row r="761" spans="1:17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</row>
    <row r="762" spans="1:17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</row>
    <row r="763" spans="1:17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</row>
    <row r="764" spans="1:17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</row>
    <row r="765" spans="1:17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</row>
    <row r="766" spans="1:17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</row>
    <row r="767" spans="1:17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</row>
    <row r="768" spans="1:17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</row>
    <row r="769" spans="1:17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</row>
    <row r="770" spans="1:17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</row>
    <row r="771" spans="1:17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</row>
    <row r="772" spans="1:17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</row>
    <row r="773" spans="1:17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</row>
    <row r="774" spans="1:17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</row>
    <row r="775" spans="1:17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</row>
    <row r="776" spans="1:17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</row>
    <row r="777" spans="1:17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</row>
    <row r="778" spans="1:17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</row>
    <row r="779" spans="1:17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</row>
    <row r="780" spans="1:17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</row>
    <row r="781" spans="1:17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</row>
    <row r="782" spans="1:17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</row>
    <row r="783" spans="1:17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</row>
    <row r="784" spans="1:17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</row>
    <row r="785" spans="1:17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</row>
    <row r="786" spans="1:17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</row>
    <row r="787" spans="1:17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</row>
    <row r="788" spans="1:17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</row>
    <row r="789" spans="1:17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</row>
    <row r="790" spans="1:17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</row>
    <row r="791" spans="1:17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</row>
    <row r="792" spans="1:17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</row>
    <row r="793" spans="1:17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</row>
    <row r="794" spans="1:17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</row>
    <row r="795" spans="1:17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</row>
    <row r="796" spans="1:17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</row>
    <row r="797" spans="1:17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</row>
    <row r="798" spans="1:17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</row>
    <row r="799" spans="1:17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</row>
    <row r="800" spans="1:17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</row>
    <row r="801" spans="1:17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</row>
    <row r="802" spans="1:17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</row>
    <row r="803" spans="1:17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</row>
    <row r="804" spans="1:17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</row>
    <row r="805" spans="1:17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</row>
    <row r="806" spans="1:17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</row>
    <row r="807" spans="1:17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</row>
    <row r="808" spans="1:17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</row>
    <row r="809" spans="1:17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</row>
    <row r="810" spans="1:17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</row>
    <row r="811" spans="1:17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</row>
    <row r="812" spans="1:17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</row>
    <row r="813" spans="1:17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</row>
    <row r="814" spans="1:17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</row>
    <row r="815" spans="1:17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</row>
    <row r="816" spans="1:17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</row>
    <row r="817" spans="1:17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</row>
    <row r="818" spans="1:17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</row>
    <row r="819" spans="1:17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</row>
    <row r="820" spans="1:17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</row>
    <row r="821" spans="1:17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</row>
    <row r="822" spans="1:17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</row>
    <row r="823" spans="1:17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</row>
    <row r="824" spans="1:17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</row>
  </sheetData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/>
  </sheetViews>
  <sheetFormatPr defaultColWidth="14.44140625" defaultRowHeight="15" customHeight="1" x14ac:dyDescent="0.3"/>
  <cols>
    <col min="1" max="2" width="8.88671875" customWidth="1"/>
    <col min="3" max="3" width="10.332031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</cols>
  <sheetData>
    <row r="2" spans="1:17" ht="14.4" x14ac:dyDescent="0.3">
      <c r="H2" s="4">
        <f ca="1">IFERROR(__xludf.DUMMYFUNCTION("COUNTUNIQUE(E9:E824)"),36)</f>
        <v>36</v>
      </c>
    </row>
    <row r="8" spans="1:17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</row>
    <row r="9" spans="1:17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</row>
    <row r="10" spans="1:17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</row>
    <row r="11" spans="1:17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</row>
    <row r="12" spans="1:17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</row>
    <row r="13" spans="1:17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</row>
    <row r="14" spans="1:17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</row>
    <row r="15" spans="1:17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</row>
    <row r="16" spans="1:17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</row>
    <row r="17" spans="1:17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</row>
    <row r="18" spans="1:17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</row>
    <row r="19" spans="1:17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</row>
    <row r="20" spans="1:17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</row>
    <row r="21" spans="1:17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</row>
    <row r="22" spans="1:17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</row>
    <row r="23" spans="1:17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</row>
    <row r="24" spans="1:17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</row>
    <row r="25" spans="1:17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</row>
    <row r="26" spans="1:17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</row>
    <row r="27" spans="1:17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</row>
    <row r="28" spans="1:17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</row>
    <row r="29" spans="1:17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</row>
    <row r="30" spans="1:17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</row>
    <row r="31" spans="1:17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</row>
    <row r="32" spans="1:17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</row>
    <row r="33" spans="1:17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</row>
    <row r="34" spans="1:17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</row>
    <row r="35" spans="1:17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</row>
    <row r="36" spans="1:17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</row>
    <row r="37" spans="1:17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</row>
    <row r="38" spans="1:17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</row>
    <row r="39" spans="1:17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</row>
    <row r="40" spans="1:17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</row>
    <row r="41" spans="1:17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</row>
    <row r="42" spans="1:17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</row>
    <row r="43" spans="1:17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</row>
    <row r="44" spans="1:17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</row>
    <row r="45" spans="1:17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</row>
    <row r="46" spans="1:17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</row>
    <row r="47" spans="1:17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</row>
    <row r="48" spans="1:17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</row>
    <row r="49" spans="1:17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</row>
    <row r="50" spans="1:17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</row>
    <row r="51" spans="1:17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</row>
    <row r="52" spans="1:17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</row>
    <row r="53" spans="1:17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</row>
    <row r="54" spans="1:17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</row>
    <row r="55" spans="1:17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</row>
    <row r="56" spans="1:17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</row>
    <row r="57" spans="1:17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</row>
    <row r="58" spans="1:17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</row>
    <row r="59" spans="1:17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</row>
    <row r="60" spans="1:17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</row>
    <row r="61" spans="1:17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</row>
    <row r="62" spans="1:17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</row>
    <row r="63" spans="1:17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</row>
    <row r="64" spans="1:17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</row>
    <row r="65" spans="1:17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</row>
    <row r="66" spans="1:17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</row>
    <row r="67" spans="1:17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</row>
    <row r="68" spans="1:17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</row>
    <row r="69" spans="1:17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</row>
    <row r="70" spans="1:17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</row>
    <row r="71" spans="1:17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</row>
    <row r="72" spans="1:17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</row>
    <row r="73" spans="1:17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</row>
    <row r="74" spans="1:17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</row>
    <row r="75" spans="1:17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</row>
    <row r="76" spans="1:17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</row>
    <row r="77" spans="1:17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</row>
    <row r="78" spans="1:17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</row>
    <row r="79" spans="1:17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</row>
    <row r="80" spans="1:17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</row>
    <row r="81" spans="1:17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</row>
    <row r="82" spans="1:17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</row>
    <row r="83" spans="1:17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</row>
    <row r="84" spans="1:17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</row>
    <row r="85" spans="1:17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</row>
    <row r="86" spans="1:17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</row>
    <row r="87" spans="1:17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</row>
    <row r="88" spans="1:17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</row>
    <row r="89" spans="1:17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</row>
    <row r="90" spans="1:17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</row>
    <row r="91" spans="1:17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</row>
    <row r="92" spans="1:17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</row>
    <row r="93" spans="1:17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</row>
    <row r="94" spans="1:17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</row>
    <row r="95" spans="1:17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</row>
    <row r="96" spans="1:17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</row>
    <row r="97" spans="1:17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</row>
    <row r="98" spans="1:17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</row>
    <row r="99" spans="1:17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</row>
    <row r="100" spans="1:17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</row>
    <row r="101" spans="1:17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</row>
    <row r="102" spans="1:17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</row>
    <row r="103" spans="1:17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</row>
    <row r="104" spans="1:17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</row>
    <row r="105" spans="1:17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</row>
    <row r="106" spans="1:17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</row>
    <row r="107" spans="1:17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</row>
    <row r="108" spans="1:17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</row>
    <row r="109" spans="1:17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</row>
    <row r="110" spans="1:17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</row>
    <row r="111" spans="1:17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</row>
    <row r="112" spans="1:17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</row>
    <row r="113" spans="1:17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</row>
    <row r="114" spans="1:17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</row>
    <row r="115" spans="1:17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</row>
    <row r="116" spans="1:17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</row>
    <row r="117" spans="1:17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</row>
    <row r="118" spans="1:17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</row>
    <row r="119" spans="1:17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</row>
    <row r="120" spans="1:17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</row>
    <row r="121" spans="1:17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</row>
    <row r="122" spans="1:17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</row>
    <row r="123" spans="1:17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</row>
    <row r="124" spans="1:17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</row>
    <row r="125" spans="1:17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</row>
    <row r="126" spans="1:17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</row>
    <row r="127" spans="1:17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</row>
    <row r="128" spans="1:17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</row>
    <row r="129" spans="1:17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</row>
    <row r="130" spans="1:17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</row>
    <row r="131" spans="1:17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</row>
    <row r="132" spans="1:17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</row>
    <row r="133" spans="1:17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</row>
    <row r="134" spans="1:17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</row>
    <row r="135" spans="1:17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</row>
    <row r="136" spans="1:17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</row>
    <row r="137" spans="1:17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</row>
    <row r="138" spans="1:17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</row>
    <row r="139" spans="1:17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</row>
    <row r="140" spans="1:17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</row>
    <row r="141" spans="1:17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</row>
    <row r="142" spans="1:17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</row>
    <row r="143" spans="1:17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</row>
    <row r="144" spans="1:17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</row>
    <row r="145" spans="1:17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</row>
    <row r="146" spans="1:17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</row>
    <row r="147" spans="1:17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</row>
    <row r="148" spans="1:17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</row>
    <row r="149" spans="1:17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</row>
    <row r="150" spans="1:17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</row>
    <row r="151" spans="1:17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</row>
    <row r="152" spans="1:17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</row>
    <row r="153" spans="1:17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</row>
    <row r="154" spans="1:17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</row>
    <row r="155" spans="1:17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</row>
    <row r="156" spans="1:17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</row>
    <row r="157" spans="1:17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</row>
    <row r="158" spans="1:17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</row>
    <row r="159" spans="1:17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</row>
    <row r="160" spans="1:17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</row>
    <row r="161" spans="1:17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</row>
    <row r="162" spans="1:17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</row>
    <row r="163" spans="1:17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</row>
    <row r="164" spans="1:17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</row>
    <row r="165" spans="1:17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</row>
    <row r="166" spans="1:17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</row>
    <row r="167" spans="1:17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</row>
    <row r="168" spans="1:17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</row>
    <row r="169" spans="1:17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</row>
    <row r="170" spans="1:17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</row>
    <row r="171" spans="1:17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</row>
    <row r="172" spans="1:17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</row>
    <row r="173" spans="1:17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</row>
    <row r="174" spans="1:17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</row>
    <row r="175" spans="1:17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</row>
    <row r="176" spans="1:17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</row>
    <row r="177" spans="1:17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</row>
    <row r="178" spans="1:17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</row>
    <row r="179" spans="1:17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</row>
    <row r="180" spans="1:17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</row>
    <row r="181" spans="1:17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</row>
    <row r="182" spans="1:17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</row>
    <row r="183" spans="1:17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</row>
    <row r="184" spans="1:17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</row>
    <row r="185" spans="1:17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</row>
    <row r="186" spans="1:17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</row>
    <row r="187" spans="1:17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</row>
    <row r="188" spans="1:17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</row>
    <row r="189" spans="1:17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</row>
    <row r="190" spans="1:17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</row>
    <row r="191" spans="1:17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</row>
    <row r="192" spans="1:17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</row>
    <row r="193" spans="1:17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</row>
    <row r="194" spans="1:17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</row>
    <row r="195" spans="1:17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</row>
    <row r="196" spans="1:17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</row>
    <row r="197" spans="1:17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</row>
    <row r="198" spans="1:17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</row>
    <row r="199" spans="1:17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</row>
    <row r="200" spans="1:17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</row>
    <row r="201" spans="1:17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</row>
    <row r="202" spans="1:17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</row>
    <row r="203" spans="1:17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</row>
    <row r="204" spans="1:17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</row>
    <row r="205" spans="1:17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</row>
    <row r="206" spans="1:17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</row>
    <row r="207" spans="1:17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</row>
    <row r="208" spans="1:17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</row>
    <row r="209" spans="1:17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</row>
    <row r="210" spans="1:17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</row>
    <row r="211" spans="1:17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</row>
    <row r="212" spans="1:17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</row>
    <row r="213" spans="1:17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</row>
    <row r="214" spans="1:17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</row>
    <row r="215" spans="1:17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</row>
    <row r="216" spans="1:17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</row>
    <row r="217" spans="1:17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</row>
    <row r="218" spans="1:17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</row>
    <row r="219" spans="1:17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</row>
    <row r="220" spans="1:17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</row>
    <row r="221" spans="1:17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</row>
    <row r="222" spans="1:17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</row>
    <row r="223" spans="1:17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</row>
    <row r="224" spans="1:17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</row>
    <row r="225" spans="1:17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</row>
    <row r="226" spans="1:17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</row>
    <row r="227" spans="1:17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</row>
    <row r="228" spans="1:17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</row>
    <row r="229" spans="1:17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</row>
    <row r="230" spans="1:17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</row>
    <row r="231" spans="1:17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</row>
    <row r="232" spans="1:17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</row>
    <row r="233" spans="1:17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</row>
    <row r="234" spans="1:17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</row>
    <row r="235" spans="1:17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</row>
    <row r="236" spans="1:17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</row>
    <row r="237" spans="1:17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</row>
    <row r="238" spans="1:17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</row>
    <row r="239" spans="1:17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</row>
    <row r="240" spans="1:17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</row>
    <row r="241" spans="1:17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</row>
    <row r="242" spans="1:17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</row>
    <row r="243" spans="1:17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</row>
    <row r="244" spans="1:17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</row>
    <row r="245" spans="1:17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</row>
    <row r="246" spans="1:17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</row>
    <row r="247" spans="1:17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</row>
    <row r="248" spans="1:17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</row>
    <row r="249" spans="1:17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</row>
    <row r="250" spans="1:17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</row>
    <row r="251" spans="1:17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</row>
    <row r="252" spans="1:17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</row>
    <row r="253" spans="1:17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</row>
    <row r="254" spans="1:17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</row>
    <row r="255" spans="1:17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</row>
    <row r="256" spans="1:17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</row>
    <row r="257" spans="1:17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</row>
    <row r="258" spans="1:17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</row>
    <row r="259" spans="1:17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</row>
    <row r="260" spans="1:17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</row>
    <row r="261" spans="1:17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</row>
    <row r="262" spans="1:17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</row>
    <row r="263" spans="1:17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</row>
    <row r="264" spans="1:17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</row>
    <row r="265" spans="1:17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</row>
    <row r="266" spans="1:17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</row>
    <row r="267" spans="1:17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</row>
    <row r="268" spans="1:17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</row>
    <row r="269" spans="1:17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</row>
    <row r="270" spans="1:17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</row>
    <row r="271" spans="1:17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</row>
    <row r="272" spans="1:17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</row>
    <row r="273" spans="1:17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</row>
    <row r="274" spans="1:17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</row>
    <row r="275" spans="1:17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</row>
    <row r="276" spans="1:17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</row>
    <row r="277" spans="1:17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</row>
    <row r="278" spans="1:17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</row>
    <row r="279" spans="1:17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</row>
    <row r="280" spans="1:17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</row>
    <row r="281" spans="1:17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</row>
    <row r="282" spans="1:17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</row>
    <row r="283" spans="1:17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</row>
    <row r="284" spans="1:17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</row>
    <row r="285" spans="1:17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</row>
    <row r="286" spans="1:17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</row>
    <row r="287" spans="1:17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</row>
    <row r="288" spans="1:17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</row>
    <row r="289" spans="1:17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</row>
    <row r="290" spans="1:17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</row>
    <row r="291" spans="1:17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</row>
    <row r="292" spans="1:17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</row>
    <row r="293" spans="1:17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</row>
    <row r="294" spans="1:17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</row>
    <row r="295" spans="1:17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</row>
    <row r="296" spans="1:17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</row>
    <row r="297" spans="1:17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</row>
    <row r="298" spans="1:17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</row>
    <row r="299" spans="1:17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</row>
    <row r="300" spans="1:17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</row>
    <row r="301" spans="1:17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</row>
    <row r="302" spans="1:17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</row>
    <row r="303" spans="1:17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</row>
    <row r="304" spans="1:17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</row>
    <row r="305" spans="1:17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</row>
    <row r="306" spans="1:17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</row>
    <row r="307" spans="1:17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</row>
    <row r="308" spans="1:17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</row>
    <row r="309" spans="1:17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</row>
    <row r="310" spans="1:17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</row>
    <row r="311" spans="1:17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</row>
    <row r="312" spans="1:17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</row>
    <row r="313" spans="1:17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</row>
    <row r="314" spans="1:17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</row>
    <row r="315" spans="1:17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</row>
    <row r="316" spans="1:17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</row>
    <row r="317" spans="1:17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</row>
    <row r="318" spans="1:17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</row>
    <row r="319" spans="1:17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</row>
    <row r="320" spans="1:17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</row>
    <row r="321" spans="1:17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</row>
    <row r="322" spans="1:17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</row>
    <row r="323" spans="1:17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</row>
    <row r="324" spans="1:17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</row>
    <row r="325" spans="1:17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</row>
    <row r="326" spans="1:17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</row>
    <row r="327" spans="1:17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</row>
    <row r="328" spans="1:17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</row>
    <row r="329" spans="1:17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</row>
    <row r="330" spans="1:17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</row>
    <row r="331" spans="1:17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</row>
    <row r="332" spans="1:17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</row>
    <row r="333" spans="1:17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</row>
    <row r="334" spans="1:17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</row>
    <row r="335" spans="1:17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</row>
    <row r="336" spans="1:17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</row>
    <row r="337" spans="1:17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</row>
    <row r="338" spans="1:17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</row>
    <row r="339" spans="1:17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</row>
    <row r="340" spans="1:17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</row>
    <row r="341" spans="1:17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</row>
    <row r="342" spans="1:17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</row>
    <row r="343" spans="1:17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</row>
    <row r="344" spans="1:17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</row>
    <row r="345" spans="1:17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</row>
    <row r="346" spans="1:17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</row>
    <row r="347" spans="1:17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</row>
    <row r="348" spans="1:17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</row>
    <row r="349" spans="1:17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</row>
    <row r="350" spans="1:17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</row>
    <row r="351" spans="1:17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</row>
    <row r="352" spans="1:17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</row>
    <row r="353" spans="1:17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</row>
    <row r="354" spans="1:17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</row>
    <row r="355" spans="1:17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</row>
    <row r="356" spans="1:17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</row>
    <row r="357" spans="1:17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</row>
    <row r="358" spans="1:17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</row>
    <row r="359" spans="1:17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</row>
    <row r="360" spans="1:17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</row>
    <row r="361" spans="1:17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</row>
    <row r="362" spans="1:17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</row>
    <row r="363" spans="1:17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</row>
    <row r="364" spans="1:17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</row>
    <row r="365" spans="1:17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</row>
    <row r="366" spans="1:17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</row>
    <row r="367" spans="1:17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</row>
    <row r="368" spans="1:17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</row>
    <row r="369" spans="1:17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</row>
    <row r="370" spans="1:17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</row>
    <row r="371" spans="1:17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</row>
    <row r="372" spans="1:17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</row>
    <row r="373" spans="1:17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</row>
    <row r="374" spans="1:17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</row>
    <row r="375" spans="1:17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</row>
    <row r="376" spans="1:17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</row>
    <row r="377" spans="1:17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</row>
    <row r="378" spans="1:17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</row>
    <row r="379" spans="1:17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</row>
    <row r="380" spans="1:17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</row>
    <row r="381" spans="1:17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</row>
    <row r="382" spans="1:17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</row>
    <row r="383" spans="1:17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</row>
    <row r="384" spans="1:17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</row>
    <row r="385" spans="1:17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</row>
    <row r="386" spans="1:17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</row>
    <row r="387" spans="1:17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</row>
    <row r="388" spans="1:17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</row>
    <row r="389" spans="1:17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</row>
    <row r="390" spans="1:17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</row>
    <row r="391" spans="1:17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</row>
    <row r="392" spans="1:17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</row>
    <row r="393" spans="1:17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</row>
    <row r="394" spans="1:17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</row>
    <row r="395" spans="1:17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</row>
    <row r="396" spans="1:17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</row>
    <row r="397" spans="1:17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</row>
    <row r="398" spans="1:17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</row>
    <row r="399" spans="1:17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</row>
    <row r="400" spans="1:17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</row>
    <row r="401" spans="1:17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</row>
    <row r="402" spans="1:17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</row>
    <row r="403" spans="1:17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</row>
    <row r="404" spans="1:17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</row>
    <row r="405" spans="1:17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</row>
    <row r="406" spans="1:17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</row>
    <row r="407" spans="1:17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</row>
    <row r="408" spans="1:17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</row>
    <row r="409" spans="1:17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</row>
    <row r="410" spans="1:17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</row>
    <row r="411" spans="1:17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</row>
    <row r="412" spans="1:17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</row>
    <row r="413" spans="1:17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</row>
    <row r="414" spans="1:17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</row>
    <row r="415" spans="1:17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</row>
    <row r="416" spans="1:17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</row>
    <row r="417" spans="1:17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</row>
    <row r="418" spans="1:17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</row>
    <row r="419" spans="1:17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</row>
    <row r="420" spans="1:17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</row>
    <row r="421" spans="1:17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</row>
    <row r="422" spans="1:17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</row>
    <row r="423" spans="1:17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</row>
    <row r="424" spans="1:17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</row>
    <row r="425" spans="1:17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</row>
    <row r="426" spans="1:17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</row>
    <row r="427" spans="1:17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</row>
    <row r="428" spans="1:17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</row>
    <row r="429" spans="1:17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</row>
    <row r="430" spans="1:17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</row>
    <row r="431" spans="1:17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</row>
    <row r="432" spans="1:17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</row>
    <row r="433" spans="1:17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</row>
    <row r="434" spans="1:17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</row>
    <row r="435" spans="1:17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</row>
    <row r="436" spans="1:17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</row>
    <row r="437" spans="1:17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</row>
    <row r="438" spans="1:17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</row>
    <row r="439" spans="1:17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</row>
    <row r="440" spans="1:17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</row>
    <row r="441" spans="1:17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</row>
    <row r="442" spans="1:17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</row>
    <row r="443" spans="1:17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</row>
    <row r="444" spans="1:17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</row>
    <row r="445" spans="1:17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</row>
    <row r="446" spans="1:17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</row>
    <row r="447" spans="1:17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</row>
    <row r="448" spans="1:17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</row>
    <row r="449" spans="1:17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</row>
    <row r="450" spans="1:17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</row>
    <row r="451" spans="1:17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</row>
    <row r="452" spans="1:17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</row>
    <row r="453" spans="1:17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</row>
    <row r="454" spans="1:17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</row>
    <row r="455" spans="1:17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</row>
    <row r="456" spans="1:17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</row>
    <row r="457" spans="1:17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</row>
    <row r="458" spans="1:17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</row>
    <row r="459" spans="1:17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</row>
    <row r="460" spans="1:17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</row>
    <row r="461" spans="1:17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</row>
    <row r="462" spans="1:17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</row>
    <row r="463" spans="1:17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</row>
    <row r="464" spans="1:17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</row>
    <row r="465" spans="1:17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</row>
    <row r="466" spans="1:17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</row>
    <row r="467" spans="1:17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</row>
    <row r="468" spans="1:17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</row>
    <row r="469" spans="1:17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</row>
    <row r="470" spans="1:17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</row>
    <row r="471" spans="1:17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</row>
    <row r="472" spans="1:17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</row>
    <row r="473" spans="1:17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</row>
    <row r="474" spans="1:17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</row>
    <row r="475" spans="1:17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</row>
    <row r="476" spans="1:17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</row>
    <row r="477" spans="1:17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</row>
    <row r="478" spans="1:17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</row>
    <row r="479" spans="1:17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</row>
    <row r="480" spans="1:17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</row>
    <row r="481" spans="1:17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</row>
    <row r="482" spans="1:17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</row>
    <row r="483" spans="1:17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</row>
    <row r="484" spans="1:17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</row>
    <row r="485" spans="1:17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</row>
    <row r="486" spans="1:17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</row>
    <row r="487" spans="1:17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</row>
    <row r="488" spans="1:17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</row>
    <row r="489" spans="1:17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</row>
    <row r="490" spans="1:17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</row>
    <row r="491" spans="1:17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</row>
    <row r="492" spans="1:17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</row>
    <row r="493" spans="1:17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</row>
    <row r="494" spans="1:17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</row>
    <row r="495" spans="1:17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</row>
    <row r="496" spans="1:17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</row>
    <row r="497" spans="1:17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</row>
    <row r="498" spans="1:17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</row>
    <row r="499" spans="1:17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</row>
    <row r="500" spans="1:17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</row>
    <row r="501" spans="1:17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</row>
    <row r="502" spans="1:17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</row>
    <row r="503" spans="1:17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</row>
    <row r="504" spans="1:17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</row>
    <row r="505" spans="1:17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</row>
    <row r="506" spans="1:17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</row>
    <row r="507" spans="1:17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</row>
    <row r="508" spans="1:17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</row>
    <row r="509" spans="1:17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</row>
    <row r="510" spans="1:17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</row>
    <row r="511" spans="1:17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</row>
    <row r="512" spans="1:17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</row>
    <row r="513" spans="1:17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</row>
    <row r="514" spans="1:17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</row>
    <row r="515" spans="1:17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</row>
    <row r="516" spans="1:17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</row>
    <row r="517" spans="1:17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</row>
    <row r="518" spans="1:17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</row>
    <row r="519" spans="1:17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</row>
    <row r="520" spans="1:17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</row>
    <row r="521" spans="1:17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</row>
    <row r="522" spans="1:17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</row>
    <row r="523" spans="1:17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</row>
    <row r="524" spans="1:17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</row>
    <row r="525" spans="1:17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</row>
    <row r="526" spans="1:17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</row>
    <row r="527" spans="1:17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</row>
    <row r="528" spans="1:17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</row>
    <row r="529" spans="1:17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</row>
    <row r="530" spans="1:17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</row>
    <row r="531" spans="1:17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</row>
    <row r="532" spans="1:17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</row>
    <row r="533" spans="1:17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</row>
    <row r="534" spans="1:17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</row>
    <row r="535" spans="1:17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</row>
    <row r="536" spans="1:17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</row>
    <row r="537" spans="1:17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</row>
    <row r="538" spans="1:17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</row>
    <row r="539" spans="1:17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</row>
    <row r="540" spans="1:17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</row>
    <row r="541" spans="1:17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</row>
    <row r="542" spans="1:17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</row>
    <row r="543" spans="1:17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</row>
    <row r="544" spans="1:17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</row>
    <row r="545" spans="1:17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</row>
    <row r="546" spans="1:17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</row>
    <row r="547" spans="1:17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</row>
    <row r="548" spans="1:17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</row>
    <row r="549" spans="1:17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</row>
    <row r="550" spans="1:17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</row>
    <row r="551" spans="1:17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</row>
    <row r="552" spans="1:17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</row>
    <row r="553" spans="1:17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</row>
    <row r="554" spans="1:17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</row>
    <row r="555" spans="1:17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</row>
    <row r="556" spans="1:17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</row>
    <row r="557" spans="1:17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</row>
    <row r="558" spans="1:17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</row>
    <row r="559" spans="1:17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</row>
    <row r="560" spans="1:17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</row>
    <row r="561" spans="1:17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</row>
    <row r="562" spans="1:17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</row>
    <row r="563" spans="1:17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</row>
    <row r="564" spans="1:17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</row>
    <row r="565" spans="1:17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</row>
    <row r="566" spans="1:17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</row>
    <row r="567" spans="1:17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</row>
    <row r="568" spans="1:17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</row>
    <row r="569" spans="1:17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</row>
    <row r="570" spans="1:17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</row>
    <row r="571" spans="1:17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</row>
    <row r="572" spans="1:17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</row>
    <row r="573" spans="1:17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</row>
    <row r="574" spans="1:17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</row>
    <row r="575" spans="1:17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</row>
    <row r="576" spans="1:17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</row>
    <row r="577" spans="1:17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</row>
    <row r="578" spans="1:17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</row>
    <row r="579" spans="1:17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</row>
    <row r="580" spans="1:17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</row>
    <row r="581" spans="1:17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</row>
    <row r="582" spans="1:17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</row>
    <row r="583" spans="1:17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</row>
    <row r="584" spans="1:17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</row>
    <row r="585" spans="1:17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</row>
    <row r="586" spans="1:17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</row>
    <row r="587" spans="1:17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</row>
    <row r="588" spans="1:17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</row>
    <row r="589" spans="1:17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</row>
    <row r="590" spans="1:17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</row>
    <row r="591" spans="1:17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</row>
    <row r="592" spans="1:17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</row>
    <row r="593" spans="1:17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</row>
    <row r="594" spans="1:17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</row>
    <row r="595" spans="1:17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</row>
    <row r="596" spans="1:17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</row>
    <row r="597" spans="1:17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</row>
    <row r="598" spans="1:17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</row>
    <row r="599" spans="1:17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</row>
    <row r="600" spans="1:17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</row>
    <row r="601" spans="1:17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</row>
    <row r="602" spans="1:17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</row>
    <row r="603" spans="1:17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</row>
    <row r="604" spans="1:17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</row>
    <row r="605" spans="1:17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</row>
    <row r="606" spans="1:17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</row>
    <row r="607" spans="1:17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</row>
    <row r="608" spans="1:17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</row>
    <row r="609" spans="1:17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</row>
    <row r="610" spans="1:17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</row>
    <row r="611" spans="1:17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</row>
    <row r="612" spans="1:17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</row>
    <row r="613" spans="1:17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</row>
    <row r="614" spans="1:17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</row>
    <row r="615" spans="1:17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</row>
    <row r="616" spans="1:17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</row>
    <row r="617" spans="1:17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</row>
    <row r="618" spans="1:17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</row>
    <row r="619" spans="1:17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</row>
    <row r="620" spans="1:17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</row>
    <row r="621" spans="1:17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</row>
    <row r="622" spans="1:17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</row>
    <row r="623" spans="1:17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</row>
    <row r="624" spans="1:17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</row>
    <row r="625" spans="1:17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</row>
    <row r="626" spans="1:17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</row>
    <row r="627" spans="1:17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</row>
    <row r="628" spans="1:17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</row>
    <row r="629" spans="1:17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</row>
    <row r="630" spans="1:17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</row>
    <row r="631" spans="1:17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</row>
    <row r="632" spans="1:17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</row>
    <row r="633" spans="1:17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</row>
    <row r="634" spans="1:17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</row>
    <row r="635" spans="1:17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</row>
    <row r="636" spans="1:17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</row>
    <row r="637" spans="1:17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</row>
    <row r="638" spans="1:17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</row>
    <row r="639" spans="1:17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</row>
    <row r="640" spans="1:17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</row>
    <row r="641" spans="1:17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</row>
    <row r="642" spans="1:17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</row>
    <row r="643" spans="1:17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</row>
    <row r="644" spans="1:17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</row>
    <row r="645" spans="1:17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</row>
    <row r="646" spans="1:17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</row>
    <row r="647" spans="1:17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</row>
    <row r="648" spans="1:17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</row>
    <row r="649" spans="1:17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</row>
    <row r="650" spans="1:17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</row>
    <row r="651" spans="1:17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</row>
    <row r="652" spans="1:17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</row>
    <row r="653" spans="1:17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</row>
    <row r="654" spans="1:17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</row>
    <row r="655" spans="1:17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</row>
    <row r="656" spans="1:17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</row>
    <row r="657" spans="1:17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</row>
    <row r="658" spans="1:17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</row>
    <row r="659" spans="1:17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</row>
    <row r="660" spans="1:17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</row>
    <row r="661" spans="1:17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</row>
    <row r="662" spans="1:17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</row>
    <row r="663" spans="1:17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</row>
    <row r="664" spans="1:17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</row>
    <row r="665" spans="1:17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</row>
    <row r="666" spans="1:17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</row>
    <row r="667" spans="1:17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</row>
    <row r="668" spans="1:17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</row>
    <row r="669" spans="1:17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</row>
    <row r="670" spans="1:17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</row>
    <row r="671" spans="1:17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</row>
    <row r="672" spans="1:17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</row>
    <row r="673" spans="1:17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</row>
    <row r="674" spans="1:17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</row>
    <row r="675" spans="1:17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</row>
    <row r="676" spans="1:17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</row>
    <row r="677" spans="1:17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</row>
    <row r="678" spans="1:17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</row>
    <row r="679" spans="1:17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</row>
    <row r="680" spans="1:17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</row>
    <row r="681" spans="1:17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</row>
    <row r="682" spans="1:17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</row>
    <row r="683" spans="1:17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</row>
    <row r="684" spans="1:17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</row>
    <row r="685" spans="1:17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</row>
    <row r="686" spans="1:17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</row>
    <row r="687" spans="1:17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</row>
    <row r="688" spans="1:17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</row>
    <row r="689" spans="1:17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</row>
    <row r="690" spans="1:17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</row>
    <row r="691" spans="1:17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</row>
    <row r="692" spans="1:17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</row>
    <row r="693" spans="1:17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</row>
    <row r="694" spans="1:17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</row>
    <row r="695" spans="1:17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</row>
    <row r="696" spans="1:17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</row>
    <row r="697" spans="1:17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</row>
    <row r="698" spans="1:17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</row>
    <row r="699" spans="1:17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</row>
    <row r="700" spans="1:17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</row>
    <row r="701" spans="1:17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</row>
    <row r="702" spans="1:17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</row>
    <row r="703" spans="1:17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</row>
    <row r="704" spans="1:17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</row>
    <row r="705" spans="1:17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</row>
    <row r="706" spans="1:17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</row>
    <row r="707" spans="1:17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</row>
    <row r="708" spans="1:17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</row>
    <row r="709" spans="1:17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</row>
    <row r="710" spans="1:17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</row>
    <row r="711" spans="1:17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</row>
    <row r="712" spans="1:17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</row>
    <row r="713" spans="1:17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</row>
    <row r="714" spans="1:17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</row>
    <row r="715" spans="1:17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</row>
    <row r="716" spans="1:17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</row>
    <row r="717" spans="1:17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</row>
    <row r="718" spans="1:17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</row>
    <row r="719" spans="1:17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</row>
    <row r="720" spans="1:17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</row>
    <row r="721" spans="1:17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</row>
    <row r="722" spans="1:17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</row>
    <row r="723" spans="1:17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</row>
    <row r="724" spans="1:17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</row>
    <row r="725" spans="1:17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</row>
    <row r="726" spans="1:17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</row>
    <row r="727" spans="1:17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</row>
    <row r="728" spans="1:17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</row>
    <row r="729" spans="1:17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</row>
    <row r="730" spans="1:17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</row>
    <row r="731" spans="1:17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</row>
    <row r="732" spans="1:17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</row>
    <row r="733" spans="1:17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</row>
    <row r="734" spans="1:17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</row>
    <row r="735" spans="1:17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</row>
    <row r="736" spans="1:17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</row>
    <row r="737" spans="1:17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</row>
    <row r="738" spans="1:17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</row>
    <row r="739" spans="1:17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</row>
    <row r="740" spans="1:17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</row>
    <row r="741" spans="1:17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</row>
    <row r="742" spans="1:17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</row>
    <row r="743" spans="1:17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</row>
    <row r="744" spans="1:17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</row>
    <row r="745" spans="1:17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</row>
    <row r="746" spans="1:17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</row>
    <row r="747" spans="1:17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</row>
    <row r="748" spans="1:17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</row>
    <row r="749" spans="1:17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</row>
    <row r="750" spans="1:17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</row>
    <row r="751" spans="1:17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</row>
    <row r="752" spans="1:17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</row>
    <row r="753" spans="1:17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</row>
    <row r="754" spans="1:17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</row>
    <row r="755" spans="1:17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</row>
    <row r="756" spans="1:17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</row>
    <row r="757" spans="1:17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</row>
    <row r="758" spans="1:17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</row>
    <row r="759" spans="1:17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</row>
    <row r="760" spans="1:17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</row>
    <row r="761" spans="1:17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</row>
    <row r="762" spans="1:17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</row>
    <row r="763" spans="1:17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</row>
    <row r="764" spans="1:17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</row>
    <row r="765" spans="1:17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</row>
    <row r="766" spans="1:17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</row>
    <row r="767" spans="1:17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</row>
    <row r="768" spans="1:17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</row>
    <row r="769" spans="1:17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</row>
    <row r="770" spans="1:17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</row>
    <row r="771" spans="1:17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</row>
    <row r="772" spans="1:17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</row>
    <row r="773" spans="1:17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</row>
    <row r="774" spans="1:17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</row>
    <row r="775" spans="1:17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</row>
    <row r="776" spans="1:17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</row>
    <row r="777" spans="1:17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</row>
    <row r="778" spans="1:17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</row>
    <row r="779" spans="1:17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</row>
    <row r="780" spans="1:17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</row>
    <row r="781" spans="1:17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</row>
    <row r="782" spans="1:17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</row>
    <row r="783" spans="1:17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</row>
    <row r="784" spans="1:17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</row>
    <row r="785" spans="1:17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</row>
    <row r="786" spans="1:17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</row>
    <row r="787" spans="1:17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</row>
    <row r="788" spans="1:17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</row>
    <row r="789" spans="1:17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</row>
    <row r="790" spans="1:17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</row>
    <row r="791" spans="1:17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</row>
    <row r="792" spans="1:17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</row>
    <row r="793" spans="1:17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</row>
    <row r="794" spans="1:17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</row>
    <row r="795" spans="1:17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</row>
    <row r="796" spans="1:17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</row>
    <row r="797" spans="1:17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</row>
    <row r="798" spans="1:17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</row>
    <row r="799" spans="1:17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</row>
    <row r="800" spans="1:17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</row>
    <row r="801" spans="1:17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</row>
    <row r="802" spans="1:17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</row>
    <row r="803" spans="1:17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</row>
    <row r="804" spans="1:17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</row>
    <row r="805" spans="1:17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</row>
    <row r="806" spans="1:17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</row>
    <row r="807" spans="1:17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</row>
    <row r="808" spans="1:17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</row>
    <row r="809" spans="1:17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</row>
    <row r="810" spans="1:17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</row>
    <row r="811" spans="1:17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</row>
    <row r="812" spans="1:17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</row>
    <row r="813" spans="1:17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</row>
    <row r="814" spans="1:17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</row>
    <row r="815" spans="1:17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</row>
    <row r="816" spans="1:17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</row>
    <row r="817" spans="1:17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</row>
    <row r="818" spans="1:17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</row>
    <row r="819" spans="1:17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</row>
    <row r="820" spans="1:17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</row>
    <row r="821" spans="1:17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</row>
    <row r="822" spans="1:17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</row>
    <row r="823" spans="1:17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</row>
    <row r="824" spans="1:17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Q1000"/>
  <sheetViews>
    <sheetView workbookViewId="0">
      <selection activeCell="P22" sqref="P22"/>
    </sheetView>
  </sheetViews>
  <sheetFormatPr defaultColWidth="14.44140625" defaultRowHeight="15" customHeight="1" x14ac:dyDescent="0.3"/>
  <cols>
    <col min="1" max="1" width="8.5546875" customWidth="1"/>
    <col min="2" max="2" width="15.88671875" customWidth="1"/>
    <col min="3" max="17" width="10.6640625" customWidth="1"/>
  </cols>
  <sheetData>
    <row r="4" spans="1:17" ht="14.4" x14ac:dyDescent="0.3">
      <c r="A4" s="3"/>
    </row>
    <row r="6" spans="1:17" ht="14.4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11" t="s">
        <v>12</v>
      </c>
      <c r="N6" s="3" t="s">
        <v>13</v>
      </c>
      <c r="O6" s="3" t="s">
        <v>14</v>
      </c>
      <c r="P6" s="3" t="s">
        <v>15</v>
      </c>
      <c r="Q6" s="3" t="s">
        <v>16</v>
      </c>
    </row>
    <row r="7" spans="1:17" ht="14.4" x14ac:dyDescent="0.3">
      <c r="A7" s="3">
        <v>335982</v>
      </c>
      <c r="B7" s="3" t="s">
        <v>19</v>
      </c>
      <c r="C7" s="5">
        <v>39556</v>
      </c>
      <c r="D7" s="3" t="s">
        <v>20</v>
      </c>
      <c r="E7" s="3" t="s">
        <v>21</v>
      </c>
      <c r="F7" s="3">
        <v>0</v>
      </c>
      <c r="G7" s="3" t="s">
        <v>22</v>
      </c>
      <c r="H7" s="3" t="s">
        <v>23</v>
      </c>
      <c r="I7" s="3" t="s">
        <v>22</v>
      </c>
      <c r="J7" s="3" t="s">
        <v>24</v>
      </c>
      <c r="K7" s="3" t="s">
        <v>23</v>
      </c>
      <c r="L7" s="3" t="s">
        <v>25</v>
      </c>
      <c r="M7" s="3">
        <v>140</v>
      </c>
      <c r="N7" s="3" t="s">
        <v>26</v>
      </c>
      <c r="O7" s="3" t="s">
        <v>27</v>
      </c>
      <c r="P7" s="3" t="s">
        <v>28</v>
      </c>
      <c r="Q7" s="3" t="s">
        <v>29</v>
      </c>
    </row>
    <row r="8" spans="1:17" ht="14.4" x14ac:dyDescent="0.3">
      <c r="A8" s="3">
        <v>335983</v>
      </c>
      <c r="B8" s="3" t="s">
        <v>30</v>
      </c>
      <c r="C8" s="5">
        <v>39557</v>
      </c>
      <c r="D8" s="3" t="s">
        <v>31</v>
      </c>
      <c r="E8" s="3" t="s">
        <v>32</v>
      </c>
      <c r="F8" s="3">
        <v>0</v>
      </c>
      <c r="G8" s="3" t="s">
        <v>33</v>
      </c>
      <c r="H8" s="3" t="s">
        <v>34</v>
      </c>
      <c r="I8" s="3" t="s">
        <v>34</v>
      </c>
      <c r="J8" s="3" t="s">
        <v>35</v>
      </c>
      <c r="K8" s="3" t="s">
        <v>34</v>
      </c>
      <c r="L8" s="3" t="s">
        <v>25</v>
      </c>
      <c r="M8" s="3">
        <v>33</v>
      </c>
      <c r="N8" s="3" t="s">
        <v>26</v>
      </c>
      <c r="O8" s="3" t="s">
        <v>27</v>
      </c>
      <c r="P8" s="3" t="s">
        <v>36</v>
      </c>
      <c r="Q8" s="3" t="s">
        <v>37</v>
      </c>
    </row>
    <row r="9" spans="1:17" ht="14.4" x14ac:dyDescent="0.3">
      <c r="A9" s="3">
        <v>335984</v>
      </c>
      <c r="B9" s="3" t="s">
        <v>38</v>
      </c>
      <c r="C9" s="5">
        <v>39557</v>
      </c>
      <c r="D9" s="3" t="s">
        <v>39</v>
      </c>
      <c r="E9" s="3" t="s">
        <v>40</v>
      </c>
      <c r="F9" s="3">
        <v>0</v>
      </c>
      <c r="G9" s="3" t="s">
        <v>41</v>
      </c>
      <c r="H9" s="3" t="s">
        <v>42</v>
      </c>
      <c r="I9" s="3" t="s">
        <v>42</v>
      </c>
      <c r="J9" s="3" t="s">
        <v>35</v>
      </c>
      <c r="K9" s="3" t="s">
        <v>41</v>
      </c>
      <c r="L9" s="3" t="s">
        <v>43</v>
      </c>
      <c r="M9" s="3">
        <v>9</v>
      </c>
      <c r="N9" s="3" t="s">
        <v>26</v>
      </c>
      <c r="O9" s="3" t="s">
        <v>27</v>
      </c>
      <c r="P9" s="3" t="s">
        <v>44</v>
      </c>
      <c r="Q9" s="3" t="s">
        <v>45</v>
      </c>
    </row>
    <row r="10" spans="1:17" ht="14.4" x14ac:dyDescent="0.3">
      <c r="A10" s="3">
        <v>335985</v>
      </c>
      <c r="B10" s="3" t="s">
        <v>46</v>
      </c>
      <c r="C10" s="5">
        <v>39558</v>
      </c>
      <c r="D10" s="3" t="s">
        <v>47</v>
      </c>
      <c r="E10" s="3" t="s">
        <v>48</v>
      </c>
      <c r="F10" s="3">
        <v>0</v>
      </c>
      <c r="G10" s="3" t="s">
        <v>49</v>
      </c>
      <c r="H10" s="3" t="s">
        <v>22</v>
      </c>
      <c r="I10" s="3" t="s">
        <v>49</v>
      </c>
      <c r="J10" s="3" t="s">
        <v>35</v>
      </c>
      <c r="K10" s="3" t="s">
        <v>22</v>
      </c>
      <c r="L10" s="3" t="s">
        <v>43</v>
      </c>
      <c r="M10" s="3">
        <v>5</v>
      </c>
      <c r="N10" s="3" t="s">
        <v>26</v>
      </c>
      <c r="O10" s="3" t="s">
        <v>27</v>
      </c>
      <c r="P10" s="3" t="s">
        <v>50</v>
      </c>
      <c r="Q10" s="3" t="s">
        <v>51</v>
      </c>
    </row>
    <row r="11" spans="1:17" ht="14.4" x14ac:dyDescent="0.3">
      <c r="A11" s="3">
        <v>335986</v>
      </c>
      <c r="B11" s="3" t="s">
        <v>52</v>
      </c>
      <c r="C11" s="5">
        <v>39558</v>
      </c>
      <c r="D11" s="3" t="s">
        <v>53</v>
      </c>
      <c r="E11" s="3" t="s">
        <v>54</v>
      </c>
      <c r="F11" s="3">
        <v>0</v>
      </c>
      <c r="G11" s="3" t="s">
        <v>23</v>
      </c>
      <c r="H11" s="3" t="s">
        <v>55</v>
      </c>
      <c r="I11" s="3" t="s">
        <v>55</v>
      </c>
      <c r="J11" s="3" t="s">
        <v>35</v>
      </c>
      <c r="K11" s="3" t="s">
        <v>23</v>
      </c>
      <c r="L11" s="3" t="s">
        <v>43</v>
      </c>
      <c r="M11" s="3">
        <v>5</v>
      </c>
      <c r="N11" s="3" t="s">
        <v>26</v>
      </c>
      <c r="O11" s="3" t="s">
        <v>27</v>
      </c>
      <c r="P11" s="3" t="s">
        <v>56</v>
      </c>
      <c r="Q11" s="3" t="s">
        <v>57</v>
      </c>
    </row>
    <row r="12" spans="1:17" ht="14.4" x14ac:dyDescent="0.3">
      <c r="A12" s="3">
        <v>335987</v>
      </c>
      <c r="B12" s="3" t="s">
        <v>58</v>
      </c>
      <c r="C12" s="5">
        <v>39559</v>
      </c>
      <c r="D12" s="3" t="s">
        <v>59</v>
      </c>
      <c r="E12" s="3" t="s">
        <v>60</v>
      </c>
      <c r="F12" s="3">
        <v>0</v>
      </c>
      <c r="G12" s="3" t="s">
        <v>42</v>
      </c>
      <c r="H12" s="3" t="s">
        <v>33</v>
      </c>
      <c r="I12" s="3" t="s">
        <v>33</v>
      </c>
      <c r="J12" s="3" t="s">
        <v>35</v>
      </c>
      <c r="K12" s="3" t="s">
        <v>42</v>
      </c>
      <c r="L12" s="3" t="s">
        <v>43</v>
      </c>
      <c r="M12" s="3">
        <v>6</v>
      </c>
      <c r="N12" s="3" t="s">
        <v>26</v>
      </c>
      <c r="O12" s="3" t="s">
        <v>27</v>
      </c>
      <c r="P12" s="3" t="s">
        <v>44</v>
      </c>
      <c r="Q12" s="3" t="s">
        <v>61</v>
      </c>
    </row>
    <row r="13" spans="1:17" ht="14.4" x14ac:dyDescent="0.3">
      <c r="A13" s="3">
        <v>335988</v>
      </c>
      <c r="B13" s="3" t="s">
        <v>62</v>
      </c>
      <c r="C13" s="5">
        <v>39560</v>
      </c>
      <c r="D13" s="3" t="s">
        <v>63</v>
      </c>
      <c r="E13" s="3" t="s">
        <v>64</v>
      </c>
      <c r="F13" s="3">
        <v>0</v>
      </c>
      <c r="G13" s="3" t="s">
        <v>55</v>
      </c>
      <c r="H13" s="3" t="s">
        <v>41</v>
      </c>
      <c r="I13" s="3" t="s">
        <v>55</v>
      </c>
      <c r="J13" s="3" t="s">
        <v>35</v>
      </c>
      <c r="K13" s="3" t="s">
        <v>41</v>
      </c>
      <c r="L13" s="3" t="s">
        <v>43</v>
      </c>
      <c r="M13" s="3">
        <v>9</v>
      </c>
      <c r="N13" s="3" t="s">
        <v>26</v>
      </c>
      <c r="O13" s="3" t="s">
        <v>27</v>
      </c>
      <c r="P13" s="3" t="s">
        <v>65</v>
      </c>
      <c r="Q13" s="3" t="s">
        <v>66</v>
      </c>
    </row>
    <row r="14" spans="1:17" ht="14.4" x14ac:dyDescent="0.3">
      <c r="A14" s="3">
        <v>335989</v>
      </c>
      <c r="B14" s="3" t="s">
        <v>67</v>
      </c>
      <c r="C14" s="5">
        <v>39561</v>
      </c>
      <c r="D14" s="3" t="s">
        <v>68</v>
      </c>
      <c r="E14" s="3" t="s">
        <v>69</v>
      </c>
      <c r="F14" s="3">
        <v>0</v>
      </c>
      <c r="G14" s="3" t="s">
        <v>34</v>
      </c>
      <c r="H14" s="3" t="s">
        <v>49</v>
      </c>
      <c r="I14" s="3" t="s">
        <v>49</v>
      </c>
      <c r="J14" s="3" t="s">
        <v>24</v>
      </c>
      <c r="K14" s="3" t="s">
        <v>34</v>
      </c>
      <c r="L14" s="3" t="s">
        <v>25</v>
      </c>
      <c r="M14" s="3">
        <v>6</v>
      </c>
      <c r="N14" s="3" t="s">
        <v>26</v>
      </c>
      <c r="O14" s="3" t="s">
        <v>27</v>
      </c>
      <c r="P14" s="3" t="s">
        <v>51</v>
      </c>
      <c r="Q14" s="3" t="s">
        <v>45</v>
      </c>
    </row>
    <row r="15" spans="1:17" ht="14.4" x14ac:dyDescent="0.3">
      <c r="A15" s="3">
        <v>335990</v>
      </c>
      <c r="B15" s="3" t="s">
        <v>62</v>
      </c>
      <c r="C15" s="5">
        <v>39562</v>
      </c>
      <c r="D15" s="3" t="s">
        <v>70</v>
      </c>
      <c r="E15" s="3" t="s">
        <v>64</v>
      </c>
      <c r="F15" s="3">
        <v>0</v>
      </c>
      <c r="G15" s="3" t="s">
        <v>55</v>
      </c>
      <c r="H15" s="3" t="s">
        <v>42</v>
      </c>
      <c r="I15" s="3" t="s">
        <v>42</v>
      </c>
      <c r="J15" s="3" t="s">
        <v>24</v>
      </c>
      <c r="K15" s="3" t="s">
        <v>42</v>
      </c>
      <c r="L15" s="3" t="s">
        <v>43</v>
      </c>
      <c r="M15" s="3">
        <v>3</v>
      </c>
      <c r="N15" s="3" t="s">
        <v>26</v>
      </c>
      <c r="O15" s="3" t="s">
        <v>27</v>
      </c>
      <c r="P15" s="3" t="s">
        <v>28</v>
      </c>
      <c r="Q15" s="3" t="s">
        <v>36</v>
      </c>
    </row>
    <row r="16" spans="1:17" ht="14.4" x14ac:dyDescent="0.3">
      <c r="A16" s="3">
        <v>335991</v>
      </c>
      <c r="B16" s="3" t="s">
        <v>30</v>
      </c>
      <c r="C16" s="5">
        <v>39563</v>
      </c>
      <c r="D16" s="3" t="s">
        <v>71</v>
      </c>
      <c r="E16" s="3" t="s">
        <v>32</v>
      </c>
      <c r="F16" s="3">
        <v>0</v>
      </c>
      <c r="G16" s="3" t="s">
        <v>33</v>
      </c>
      <c r="H16" s="3" t="s">
        <v>49</v>
      </c>
      <c r="I16" s="3" t="s">
        <v>49</v>
      </c>
      <c r="J16" s="3" t="s">
        <v>24</v>
      </c>
      <c r="K16" s="3" t="s">
        <v>33</v>
      </c>
      <c r="L16" s="3" t="s">
        <v>25</v>
      </c>
      <c r="M16" s="3">
        <v>66</v>
      </c>
      <c r="N16" s="3" t="s">
        <v>26</v>
      </c>
      <c r="O16" s="3" t="s">
        <v>27</v>
      </c>
      <c r="P16" s="3" t="s">
        <v>44</v>
      </c>
      <c r="Q16" s="3" t="s">
        <v>66</v>
      </c>
    </row>
    <row r="17" spans="1:17" ht="14.4" x14ac:dyDescent="0.3">
      <c r="A17" s="3">
        <v>335992</v>
      </c>
      <c r="B17" s="3" t="s">
        <v>19</v>
      </c>
      <c r="C17" s="5">
        <v>39564</v>
      </c>
      <c r="D17" s="3" t="s">
        <v>59</v>
      </c>
      <c r="E17" s="3" t="s">
        <v>21</v>
      </c>
      <c r="F17" s="3">
        <v>0</v>
      </c>
      <c r="G17" s="3" t="s">
        <v>22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7</v>
      </c>
      <c r="N17" s="3" t="s">
        <v>26</v>
      </c>
      <c r="O17" s="3" t="s">
        <v>27</v>
      </c>
      <c r="P17" s="3" t="s">
        <v>36</v>
      </c>
      <c r="Q17" s="3" t="s">
        <v>65</v>
      </c>
    </row>
    <row r="18" spans="1:17" ht="14.4" x14ac:dyDescent="0.3">
      <c r="A18" s="3">
        <v>335993</v>
      </c>
      <c r="B18" s="3" t="s">
        <v>67</v>
      </c>
      <c r="C18" s="5">
        <v>39564</v>
      </c>
      <c r="D18" s="3" t="s">
        <v>72</v>
      </c>
      <c r="E18" s="3" t="s">
        <v>69</v>
      </c>
      <c r="F18" s="3">
        <v>0</v>
      </c>
      <c r="G18" s="3" t="s">
        <v>34</v>
      </c>
      <c r="H18" s="3" t="s">
        <v>23</v>
      </c>
      <c r="I18" s="3" t="s">
        <v>23</v>
      </c>
      <c r="J18" s="3" t="s">
        <v>35</v>
      </c>
      <c r="K18" s="3" t="s">
        <v>34</v>
      </c>
      <c r="L18" s="3" t="s">
        <v>43</v>
      </c>
      <c r="M18" s="3">
        <v>9</v>
      </c>
      <c r="N18" s="3" t="s">
        <v>26</v>
      </c>
      <c r="O18" s="3" t="s">
        <v>27</v>
      </c>
      <c r="P18" s="3" t="s">
        <v>56</v>
      </c>
      <c r="Q18" s="3" t="s">
        <v>73</v>
      </c>
    </row>
    <row r="19" spans="1:17" ht="14.4" x14ac:dyDescent="0.3">
      <c r="A19" s="3">
        <v>335994</v>
      </c>
      <c r="B19" s="3" t="s">
        <v>46</v>
      </c>
      <c r="C19" s="5">
        <v>39565</v>
      </c>
      <c r="D19" s="3" t="s">
        <v>74</v>
      </c>
      <c r="E19" s="3" t="s">
        <v>75</v>
      </c>
      <c r="F19" s="3">
        <v>0</v>
      </c>
      <c r="G19" s="3" t="s">
        <v>49</v>
      </c>
      <c r="H19" s="3" t="s">
        <v>55</v>
      </c>
      <c r="I19" s="3" t="s">
        <v>55</v>
      </c>
      <c r="J19" s="3" t="s">
        <v>24</v>
      </c>
      <c r="K19" s="3" t="s">
        <v>55</v>
      </c>
      <c r="L19" s="3" t="s">
        <v>43</v>
      </c>
      <c r="M19" s="3">
        <v>10</v>
      </c>
      <c r="N19" s="3" t="s">
        <v>26</v>
      </c>
      <c r="O19" s="3" t="s">
        <v>27</v>
      </c>
      <c r="P19" s="3" t="s">
        <v>28</v>
      </c>
      <c r="Q19" s="3" t="s">
        <v>37</v>
      </c>
    </row>
    <row r="20" spans="1:17" ht="14.4" x14ac:dyDescent="0.3">
      <c r="A20" s="3">
        <v>335995</v>
      </c>
      <c r="B20" s="3" t="s">
        <v>30</v>
      </c>
      <c r="C20" s="5">
        <v>39565</v>
      </c>
      <c r="D20" s="3" t="s">
        <v>76</v>
      </c>
      <c r="E20" s="3" t="s">
        <v>32</v>
      </c>
      <c r="F20" s="3">
        <v>0</v>
      </c>
      <c r="G20" s="3" t="s">
        <v>33</v>
      </c>
      <c r="H20" s="3" t="s">
        <v>41</v>
      </c>
      <c r="I20" s="3" t="s">
        <v>41</v>
      </c>
      <c r="J20" s="3" t="s">
        <v>35</v>
      </c>
      <c r="K20" s="3" t="s">
        <v>33</v>
      </c>
      <c r="L20" s="3" t="s">
        <v>43</v>
      </c>
      <c r="M20" s="3">
        <v>4</v>
      </c>
      <c r="N20" s="3" t="s">
        <v>26</v>
      </c>
      <c r="O20" s="3" t="s">
        <v>27</v>
      </c>
      <c r="P20" s="3" t="s">
        <v>29</v>
      </c>
      <c r="Q20" s="3" t="s">
        <v>77</v>
      </c>
    </row>
    <row r="21" spans="1:17" ht="15.75" customHeight="1" x14ac:dyDescent="0.3">
      <c r="A21" s="3">
        <v>335996</v>
      </c>
      <c r="B21" s="3" t="s">
        <v>19</v>
      </c>
      <c r="C21" s="5">
        <v>39566</v>
      </c>
      <c r="D21" s="3" t="s">
        <v>78</v>
      </c>
      <c r="E21" s="3" t="s">
        <v>21</v>
      </c>
      <c r="F21" s="3">
        <v>0</v>
      </c>
      <c r="G21" s="3" t="s">
        <v>22</v>
      </c>
      <c r="H21" s="3" t="s">
        <v>34</v>
      </c>
      <c r="I21" s="3" t="s">
        <v>34</v>
      </c>
      <c r="J21" s="3" t="s">
        <v>35</v>
      </c>
      <c r="K21" s="3" t="s">
        <v>34</v>
      </c>
      <c r="L21" s="3" t="s">
        <v>25</v>
      </c>
      <c r="M21" s="3">
        <v>13</v>
      </c>
      <c r="N21" s="3" t="s">
        <v>26</v>
      </c>
      <c r="O21" s="3" t="s">
        <v>27</v>
      </c>
      <c r="P21" s="3" t="s">
        <v>79</v>
      </c>
      <c r="Q21" s="3" t="s">
        <v>61</v>
      </c>
    </row>
    <row r="22" spans="1:17" ht="15.75" customHeight="1" x14ac:dyDescent="0.3">
      <c r="A22" s="3">
        <v>335997</v>
      </c>
      <c r="B22" s="3" t="s">
        <v>52</v>
      </c>
      <c r="C22" s="5">
        <v>39567</v>
      </c>
      <c r="D22" s="3" t="s">
        <v>80</v>
      </c>
      <c r="E22" s="3" t="s">
        <v>54</v>
      </c>
      <c r="F22" s="3">
        <v>0</v>
      </c>
      <c r="G22" s="3" t="s">
        <v>23</v>
      </c>
      <c r="H22" s="3" t="s">
        <v>49</v>
      </c>
      <c r="I22" s="3" t="s">
        <v>23</v>
      </c>
      <c r="J22" s="3" t="s">
        <v>35</v>
      </c>
      <c r="K22" s="3" t="s">
        <v>49</v>
      </c>
      <c r="L22" s="3" t="s">
        <v>43</v>
      </c>
      <c r="M22" s="3">
        <v>7</v>
      </c>
      <c r="N22" s="3" t="s">
        <v>26</v>
      </c>
      <c r="O22" s="3" t="s">
        <v>27</v>
      </c>
      <c r="P22" s="3" t="s">
        <v>56</v>
      </c>
      <c r="Q22" s="3" t="s">
        <v>73</v>
      </c>
    </row>
    <row r="23" spans="1:17" ht="15.75" customHeight="1" x14ac:dyDescent="0.3">
      <c r="A23" s="3">
        <v>335998</v>
      </c>
      <c r="B23" s="3" t="s">
        <v>38</v>
      </c>
      <c r="C23" s="5">
        <v>39568</v>
      </c>
      <c r="D23" s="3" t="s">
        <v>81</v>
      </c>
      <c r="E23" s="3" t="s">
        <v>40</v>
      </c>
      <c r="F23" s="3">
        <v>0</v>
      </c>
      <c r="G23" s="3" t="s">
        <v>41</v>
      </c>
      <c r="H23" s="3" t="s">
        <v>22</v>
      </c>
      <c r="I23" s="3" t="s">
        <v>22</v>
      </c>
      <c r="J23" s="3" t="s">
        <v>24</v>
      </c>
      <c r="K23" s="3" t="s">
        <v>41</v>
      </c>
      <c r="L23" s="3" t="s">
        <v>25</v>
      </c>
      <c r="M23" s="3">
        <v>10</v>
      </c>
      <c r="N23" s="3" t="s">
        <v>26</v>
      </c>
      <c r="O23" s="3" t="s">
        <v>27</v>
      </c>
      <c r="P23" s="3" t="s">
        <v>44</v>
      </c>
      <c r="Q23" s="3" t="s">
        <v>77</v>
      </c>
    </row>
    <row r="24" spans="1:17" ht="15.75" customHeight="1" x14ac:dyDescent="0.3">
      <c r="A24" s="3">
        <v>335999</v>
      </c>
      <c r="B24" s="3" t="s">
        <v>62</v>
      </c>
      <c r="C24" s="5">
        <v>39569</v>
      </c>
      <c r="D24" s="3" t="s">
        <v>82</v>
      </c>
      <c r="E24" s="3" t="s">
        <v>64</v>
      </c>
      <c r="F24" s="3">
        <v>0</v>
      </c>
      <c r="G24" s="3" t="s">
        <v>55</v>
      </c>
      <c r="H24" s="3" t="s">
        <v>33</v>
      </c>
      <c r="I24" s="3" t="s">
        <v>33</v>
      </c>
      <c r="J24" s="3" t="s">
        <v>24</v>
      </c>
      <c r="K24" s="3" t="s">
        <v>33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79</v>
      </c>
      <c r="Q24" s="3" t="s">
        <v>61</v>
      </c>
    </row>
    <row r="25" spans="1:17" ht="15.75" customHeight="1" x14ac:dyDescent="0.3">
      <c r="A25" s="3">
        <v>336000</v>
      </c>
      <c r="B25" s="3" t="s">
        <v>58</v>
      </c>
      <c r="C25" s="5">
        <v>39569</v>
      </c>
      <c r="D25" s="3" t="s">
        <v>83</v>
      </c>
      <c r="E25" s="3" t="s">
        <v>60</v>
      </c>
      <c r="F25" s="3">
        <v>0</v>
      </c>
      <c r="G25" s="3" t="s">
        <v>42</v>
      </c>
      <c r="H25" s="3" t="s">
        <v>23</v>
      </c>
      <c r="I25" s="3" t="s">
        <v>42</v>
      </c>
      <c r="J25" s="3" t="s">
        <v>35</v>
      </c>
      <c r="K25" s="3" t="s">
        <v>42</v>
      </c>
      <c r="L25" s="3" t="s">
        <v>25</v>
      </c>
      <c r="M25" s="3">
        <v>45</v>
      </c>
      <c r="N25" s="3" t="s">
        <v>26</v>
      </c>
      <c r="O25" s="3" t="s">
        <v>27</v>
      </c>
      <c r="P25" s="3" t="s">
        <v>29</v>
      </c>
      <c r="Q25" s="3" t="s">
        <v>45</v>
      </c>
    </row>
    <row r="26" spans="1:17" ht="15.75" customHeight="1" x14ac:dyDescent="0.3">
      <c r="A26" s="3">
        <v>336001</v>
      </c>
      <c r="B26" s="3" t="s">
        <v>67</v>
      </c>
      <c r="C26" s="5">
        <v>39570</v>
      </c>
      <c r="D26" s="3" t="s">
        <v>63</v>
      </c>
      <c r="E26" s="3" t="s">
        <v>69</v>
      </c>
      <c r="F26" s="3">
        <v>0</v>
      </c>
      <c r="G26" s="3" t="s">
        <v>34</v>
      </c>
      <c r="H26" s="3" t="s">
        <v>41</v>
      </c>
      <c r="I26" s="3" t="s">
        <v>34</v>
      </c>
      <c r="J26" s="3" t="s">
        <v>35</v>
      </c>
      <c r="K26" s="3" t="s">
        <v>41</v>
      </c>
      <c r="L26" s="3" t="s">
        <v>43</v>
      </c>
      <c r="M26" s="3">
        <v>8</v>
      </c>
      <c r="N26" s="3" t="s">
        <v>26</v>
      </c>
      <c r="O26" s="3" t="s">
        <v>27</v>
      </c>
      <c r="P26" s="3" t="s">
        <v>56</v>
      </c>
      <c r="Q26" s="3" t="s">
        <v>57</v>
      </c>
    </row>
    <row r="27" spans="1:17" ht="15.75" customHeight="1" x14ac:dyDescent="0.3">
      <c r="A27" s="3">
        <v>336002</v>
      </c>
      <c r="B27" s="3" t="s">
        <v>62</v>
      </c>
      <c r="C27" s="5">
        <v>39593</v>
      </c>
      <c r="D27" s="3" t="s">
        <v>84</v>
      </c>
      <c r="E27" s="3" t="s">
        <v>64</v>
      </c>
      <c r="F27" s="3">
        <v>0</v>
      </c>
      <c r="G27" s="3" t="s">
        <v>55</v>
      </c>
      <c r="H27" s="3" t="s">
        <v>22</v>
      </c>
      <c r="I27" s="3" t="s">
        <v>55</v>
      </c>
      <c r="J27" s="3" t="s">
        <v>35</v>
      </c>
      <c r="K27" s="3" t="s">
        <v>22</v>
      </c>
      <c r="L27" s="3" t="s">
        <v>43</v>
      </c>
      <c r="M27" s="3">
        <v>5</v>
      </c>
      <c r="N27" s="3" t="s">
        <v>26</v>
      </c>
      <c r="O27" s="3" t="s">
        <v>27</v>
      </c>
      <c r="P27" s="3" t="s">
        <v>28</v>
      </c>
      <c r="Q27" s="3" t="s">
        <v>29</v>
      </c>
    </row>
    <row r="28" spans="1:17" ht="15.75" customHeight="1" x14ac:dyDescent="0.3">
      <c r="A28" s="3">
        <v>336003</v>
      </c>
      <c r="B28" s="3" t="s">
        <v>30</v>
      </c>
      <c r="C28" s="5">
        <v>39571</v>
      </c>
      <c r="D28" s="3" t="s">
        <v>85</v>
      </c>
      <c r="E28" s="3" t="s">
        <v>32</v>
      </c>
      <c r="F28" s="3">
        <v>0</v>
      </c>
      <c r="G28" s="3" t="s">
        <v>33</v>
      </c>
      <c r="H28" s="3" t="s">
        <v>23</v>
      </c>
      <c r="I28" s="3" t="s">
        <v>33</v>
      </c>
      <c r="J28" s="3" t="s">
        <v>35</v>
      </c>
      <c r="K28" s="3" t="s">
        <v>33</v>
      </c>
      <c r="L28" s="3" t="s">
        <v>25</v>
      </c>
      <c r="M28" s="3">
        <v>9</v>
      </c>
      <c r="N28" s="3" t="s">
        <v>26</v>
      </c>
      <c r="O28" s="3" t="s">
        <v>27</v>
      </c>
      <c r="P28" s="3" t="s">
        <v>51</v>
      </c>
      <c r="Q28" s="3" t="s">
        <v>77</v>
      </c>
    </row>
    <row r="29" spans="1:17" ht="15.75" customHeight="1" x14ac:dyDescent="0.3">
      <c r="A29" s="3">
        <v>336004</v>
      </c>
      <c r="B29" s="3" t="s">
        <v>46</v>
      </c>
      <c r="C29" s="5">
        <v>39572</v>
      </c>
      <c r="D29" s="3" t="s">
        <v>86</v>
      </c>
      <c r="E29" s="3" t="s">
        <v>75</v>
      </c>
      <c r="F29" s="3">
        <v>0</v>
      </c>
      <c r="G29" s="3" t="s">
        <v>49</v>
      </c>
      <c r="H29" s="3" t="s">
        <v>41</v>
      </c>
      <c r="I29" s="3" t="s">
        <v>41</v>
      </c>
      <c r="J29" s="3" t="s">
        <v>24</v>
      </c>
      <c r="K29" s="3" t="s">
        <v>49</v>
      </c>
      <c r="L29" s="3" t="s">
        <v>25</v>
      </c>
      <c r="M29" s="3">
        <v>29</v>
      </c>
      <c r="N29" s="3" t="s">
        <v>26</v>
      </c>
      <c r="O29" s="3" t="s">
        <v>27</v>
      </c>
      <c r="P29" s="3" t="s">
        <v>65</v>
      </c>
      <c r="Q29" s="3" t="s">
        <v>29</v>
      </c>
    </row>
    <row r="30" spans="1:17" ht="15.75" customHeight="1" x14ac:dyDescent="0.3">
      <c r="A30" s="3">
        <v>336005</v>
      </c>
      <c r="B30" s="3" t="s">
        <v>58</v>
      </c>
      <c r="C30" s="5">
        <v>39572</v>
      </c>
      <c r="D30" s="3" t="s">
        <v>87</v>
      </c>
      <c r="E30" s="3" t="s">
        <v>60</v>
      </c>
      <c r="F30" s="3">
        <v>0</v>
      </c>
      <c r="G30" s="3" t="s">
        <v>42</v>
      </c>
      <c r="H30" s="3" t="s">
        <v>34</v>
      </c>
      <c r="I30" s="3" t="s">
        <v>34</v>
      </c>
      <c r="J30" s="3" t="s">
        <v>35</v>
      </c>
      <c r="K30" s="3" t="s">
        <v>42</v>
      </c>
      <c r="L30" s="3" t="s">
        <v>43</v>
      </c>
      <c r="M30" s="3">
        <v>8</v>
      </c>
      <c r="N30" s="3" t="s">
        <v>26</v>
      </c>
      <c r="O30" s="3" t="s">
        <v>27</v>
      </c>
      <c r="P30" s="3" t="s">
        <v>28</v>
      </c>
      <c r="Q30" s="3" t="s">
        <v>73</v>
      </c>
    </row>
    <row r="31" spans="1:17" ht="15.75" customHeight="1" x14ac:dyDescent="0.3">
      <c r="A31" s="3">
        <v>336006</v>
      </c>
      <c r="B31" s="3" t="s">
        <v>19</v>
      </c>
      <c r="C31" s="5">
        <v>39573</v>
      </c>
      <c r="D31" s="3" t="s">
        <v>88</v>
      </c>
      <c r="E31" s="3" t="s">
        <v>21</v>
      </c>
      <c r="F31" s="3">
        <v>0</v>
      </c>
      <c r="G31" s="3" t="s">
        <v>22</v>
      </c>
      <c r="H31" s="3" t="s">
        <v>33</v>
      </c>
      <c r="I31" s="3" t="s">
        <v>33</v>
      </c>
      <c r="J31" s="3" t="s">
        <v>24</v>
      </c>
      <c r="K31" s="3" t="s">
        <v>33</v>
      </c>
      <c r="L31" s="3" t="s">
        <v>43</v>
      </c>
      <c r="M31" s="3">
        <v>6</v>
      </c>
      <c r="N31" s="3" t="s">
        <v>26</v>
      </c>
      <c r="O31" s="3" t="s">
        <v>27</v>
      </c>
      <c r="P31" s="3" t="s">
        <v>50</v>
      </c>
      <c r="Q31" s="3" t="s">
        <v>79</v>
      </c>
    </row>
    <row r="32" spans="1:17" ht="15.75" customHeight="1" x14ac:dyDescent="0.3">
      <c r="A32" s="3">
        <v>336007</v>
      </c>
      <c r="B32" s="3" t="s">
        <v>67</v>
      </c>
      <c r="C32" s="5">
        <v>39574</v>
      </c>
      <c r="D32" s="3" t="s">
        <v>74</v>
      </c>
      <c r="E32" s="3" t="s">
        <v>69</v>
      </c>
      <c r="F32" s="3">
        <v>0</v>
      </c>
      <c r="G32" s="3" t="s">
        <v>34</v>
      </c>
      <c r="H32" s="3" t="s">
        <v>55</v>
      </c>
      <c r="I32" s="3" t="s">
        <v>55</v>
      </c>
      <c r="J32" s="3" t="s">
        <v>24</v>
      </c>
      <c r="K32" s="3" t="s">
        <v>55</v>
      </c>
      <c r="L32" s="3" t="s">
        <v>43</v>
      </c>
      <c r="M32" s="3">
        <v>7</v>
      </c>
      <c r="N32" s="3" t="s">
        <v>26</v>
      </c>
      <c r="O32" s="3" t="s">
        <v>27</v>
      </c>
      <c r="P32" s="3" t="s">
        <v>36</v>
      </c>
      <c r="Q32" s="3" t="s">
        <v>61</v>
      </c>
    </row>
    <row r="33" spans="1:17" ht="15.75" customHeight="1" x14ac:dyDescent="0.3">
      <c r="A33" s="3">
        <v>336008</v>
      </c>
      <c r="B33" s="3" t="s">
        <v>46</v>
      </c>
      <c r="C33" s="5">
        <v>39575</v>
      </c>
      <c r="D33" s="3" t="s">
        <v>89</v>
      </c>
      <c r="E33" s="3" t="s">
        <v>75</v>
      </c>
      <c r="F33" s="3">
        <v>0</v>
      </c>
      <c r="G33" s="3" t="s">
        <v>49</v>
      </c>
      <c r="H33" s="3" t="s">
        <v>42</v>
      </c>
      <c r="I33" s="3" t="s">
        <v>49</v>
      </c>
      <c r="J33" s="3" t="s">
        <v>24</v>
      </c>
      <c r="K33" s="3" t="s">
        <v>49</v>
      </c>
      <c r="L33" s="3" t="s">
        <v>43</v>
      </c>
      <c r="M33" s="3">
        <v>7</v>
      </c>
      <c r="N33" s="3" t="s">
        <v>26</v>
      </c>
      <c r="O33" s="3" t="s">
        <v>27</v>
      </c>
      <c r="P33" s="3" t="s">
        <v>51</v>
      </c>
      <c r="Q33" s="3" t="s">
        <v>29</v>
      </c>
    </row>
    <row r="34" spans="1:17" ht="15.75" customHeight="1" x14ac:dyDescent="0.3">
      <c r="A34" s="3">
        <v>336009</v>
      </c>
      <c r="B34" s="3" t="s">
        <v>38</v>
      </c>
      <c r="C34" s="5">
        <v>39576</v>
      </c>
      <c r="D34" s="3" t="s">
        <v>78</v>
      </c>
      <c r="E34" s="3" t="s">
        <v>40</v>
      </c>
      <c r="F34" s="3">
        <v>0</v>
      </c>
      <c r="G34" s="3" t="s">
        <v>41</v>
      </c>
      <c r="H34" s="3" t="s">
        <v>34</v>
      </c>
      <c r="I34" s="3" t="s">
        <v>34</v>
      </c>
      <c r="J34" s="3" t="s">
        <v>24</v>
      </c>
      <c r="K34" s="3" t="s">
        <v>34</v>
      </c>
      <c r="L34" s="3" t="s">
        <v>43</v>
      </c>
      <c r="M34" s="3">
        <v>4</v>
      </c>
      <c r="N34" s="3" t="s">
        <v>26</v>
      </c>
      <c r="O34" s="3" t="s">
        <v>27</v>
      </c>
      <c r="P34" s="3" t="s">
        <v>44</v>
      </c>
      <c r="Q34" s="3" t="s">
        <v>61</v>
      </c>
    </row>
    <row r="35" spans="1:17" ht="15.75" customHeight="1" x14ac:dyDescent="0.3">
      <c r="A35" s="3">
        <v>336010</v>
      </c>
      <c r="B35" s="3" t="s">
        <v>52</v>
      </c>
      <c r="C35" s="5">
        <v>39576</v>
      </c>
      <c r="D35" s="3" t="s">
        <v>90</v>
      </c>
      <c r="E35" s="3" t="s">
        <v>54</v>
      </c>
      <c r="F35" s="3">
        <v>0</v>
      </c>
      <c r="G35" s="3" t="s">
        <v>23</v>
      </c>
      <c r="H35" s="3" t="s">
        <v>22</v>
      </c>
      <c r="I35" s="3" t="s">
        <v>23</v>
      </c>
      <c r="J35" s="3" t="s">
        <v>35</v>
      </c>
      <c r="K35" s="3" t="s">
        <v>23</v>
      </c>
      <c r="L35" s="3" t="s">
        <v>25</v>
      </c>
      <c r="M35" s="3">
        <v>5</v>
      </c>
      <c r="N35" s="3" t="s">
        <v>26</v>
      </c>
      <c r="O35" s="3" t="s">
        <v>27</v>
      </c>
      <c r="P35" s="3" t="s">
        <v>28</v>
      </c>
      <c r="Q35" s="3" t="s">
        <v>65</v>
      </c>
    </row>
    <row r="36" spans="1:17" ht="15.75" customHeight="1" x14ac:dyDescent="0.3">
      <c r="A36" s="3">
        <v>336011</v>
      </c>
      <c r="B36" s="3" t="s">
        <v>58</v>
      </c>
      <c r="C36" s="5">
        <v>39577</v>
      </c>
      <c r="D36" s="3" t="s">
        <v>70</v>
      </c>
      <c r="E36" s="3" t="s">
        <v>60</v>
      </c>
      <c r="F36" s="3">
        <v>0</v>
      </c>
      <c r="G36" s="3" t="s">
        <v>42</v>
      </c>
      <c r="H36" s="3" t="s">
        <v>55</v>
      </c>
      <c r="I36" s="3" t="s">
        <v>42</v>
      </c>
      <c r="J36" s="3" t="s">
        <v>24</v>
      </c>
      <c r="K36" s="3" t="s">
        <v>42</v>
      </c>
      <c r="L36" s="3" t="s">
        <v>43</v>
      </c>
      <c r="M36" s="3">
        <v>8</v>
      </c>
      <c r="N36" s="3" t="s">
        <v>26</v>
      </c>
      <c r="O36" s="3" t="s">
        <v>27</v>
      </c>
      <c r="P36" s="3" t="s">
        <v>36</v>
      </c>
      <c r="Q36" s="3" t="s">
        <v>66</v>
      </c>
    </row>
    <row r="37" spans="1:17" ht="15.75" customHeight="1" x14ac:dyDescent="0.3">
      <c r="A37" s="3">
        <v>336012</v>
      </c>
      <c r="B37" s="3" t="s">
        <v>19</v>
      </c>
      <c r="C37" s="5">
        <v>39596</v>
      </c>
      <c r="D37" s="3" t="s">
        <v>91</v>
      </c>
      <c r="E37" s="3" t="s">
        <v>21</v>
      </c>
      <c r="F37" s="3">
        <v>0</v>
      </c>
      <c r="G37" s="3" t="s">
        <v>22</v>
      </c>
      <c r="H37" s="3" t="s">
        <v>49</v>
      </c>
      <c r="I37" s="3" t="s">
        <v>49</v>
      </c>
      <c r="J37" s="3" t="s">
        <v>24</v>
      </c>
      <c r="K37" s="3" t="s">
        <v>49</v>
      </c>
      <c r="L37" s="3" t="s">
        <v>43</v>
      </c>
      <c r="M37" s="3">
        <v>9</v>
      </c>
      <c r="N37" s="3" t="s">
        <v>26</v>
      </c>
      <c r="O37" s="3" t="s">
        <v>27</v>
      </c>
      <c r="P37" s="3" t="s">
        <v>56</v>
      </c>
      <c r="Q37" s="3" t="s">
        <v>73</v>
      </c>
    </row>
    <row r="38" spans="1:17" ht="15.75" customHeight="1" x14ac:dyDescent="0.3">
      <c r="A38" s="3">
        <v>336013</v>
      </c>
      <c r="B38" s="3" t="s">
        <v>67</v>
      </c>
      <c r="C38" s="5">
        <v>39578</v>
      </c>
      <c r="D38" s="3" t="s">
        <v>92</v>
      </c>
      <c r="E38" s="3" t="s">
        <v>69</v>
      </c>
      <c r="F38" s="3">
        <v>0</v>
      </c>
      <c r="G38" s="3" t="s">
        <v>34</v>
      </c>
      <c r="H38" s="3" t="s">
        <v>33</v>
      </c>
      <c r="I38" s="3" t="s">
        <v>33</v>
      </c>
      <c r="J38" s="3" t="s">
        <v>24</v>
      </c>
      <c r="K38" s="3" t="s">
        <v>34</v>
      </c>
      <c r="L38" s="3" t="s">
        <v>25</v>
      </c>
      <c r="M38" s="3">
        <v>18</v>
      </c>
      <c r="N38" s="3" t="s">
        <v>26</v>
      </c>
      <c r="O38" s="3" t="s">
        <v>27</v>
      </c>
      <c r="P38" s="3" t="s">
        <v>73</v>
      </c>
      <c r="Q38" s="3" t="s">
        <v>93</v>
      </c>
    </row>
    <row r="39" spans="1:17" ht="15.75" customHeight="1" x14ac:dyDescent="0.3">
      <c r="A39" s="3">
        <v>336014</v>
      </c>
      <c r="B39" s="3" t="s">
        <v>62</v>
      </c>
      <c r="C39" s="5">
        <v>39579</v>
      </c>
      <c r="D39" s="3" t="s">
        <v>90</v>
      </c>
      <c r="E39" s="3" t="s">
        <v>64</v>
      </c>
      <c r="F39" s="3">
        <v>0</v>
      </c>
      <c r="G39" s="3" t="s">
        <v>55</v>
      </c>
      <c r="H39" s="3" t="s">
        <v>23</v>
      </c>
      <c r="I39" s="3" t="s">
        <v>23</v>
      </c>
      <c r="J39" s="3" t="s">
        <v>35</v>
      </c>
      <c r="K39" s="3" t="s">
        <v>23</v>
      </c>
      <c r="L39" s="3" t="s">
        <v>25</v>
      </c>
      <c r="M39" s="3">
        <v>23</v>
      </c>
      <c r="N39" s="3" t="s">
        <v>26</v>
      </c>
      <c r="O39" s="3" t="s">
        <v>27</v>
      </c>
      <c r="P39" s="3" t="s">
        <v>65</v>
      </c>
      <c r="Q39" s="3" t="s">
        <v>66</v>
      </c>
    </row>
    <row r="40" spans="1:17" ht="15.75" customHeight="1" x14ac:dyDescent="0.3">
      <c r="A40" s="3">
        <v>336015</v>
      </c>
      <c r="B40" s="3" t="s">
        <v>58</v>
      </c>
      <c r="C40" s="5">
        <v>39579</v>
      </c>
      <c r="D40" s="3" t="s">
        <v>59</v>
      </c>
      <c r="E40" s="3" t="s">
        <v>60</v>
      </c>
      <c r="F40" s="3">
        <v>0</v>
      </c>
      <c r="G40" s="3" t="s">
        <v>42</v>
      </c>
      <c r="H40" s="3" t="s">
        <v>41</v>
      </c>
      <c r="I40" s="3" t="s">
        <v>42</v>
      </c>
      <c r="J40" s="3" t="s">
        <v>24</v>
      </c>
      <c r="K40" s="3" t="s">
        <v>42</v>
      </c>
      <c r="L40" s="3" t="s">
        <v>43</v>
      </c>
      <c r="M40" s="3">
        <v>3</v>
      </c>
      <c r="N40" s="3" t="s">
        <v>26</v>
      </c>
      <c r="O40" s="3" t="s">
        <v>27</v>
      </c>
      <c r="P40" s="3" t="s">
        <v>50</v>
      </c>
      <c r="Q40" s="3" t="s">
        <v>29</v>
      </c>
    </row>
    <row r="41" spans="1:17" ht="15.75" customHeight="1" x14ac:dyDescent="0.3">
      <c r="A41" s="3">
        <v>336016</v>
      </c>
      <c r="B41" s="3" t="s">
        <v>30</v>
      </c>
      <c r="C41" s="5">
        <v>39580</v>
      </c>
      <c r="D41" s="3" t="s">
        <v>82</v>
      </c>
      <c r="E41" s="3" t="s">
        <v>32</v>
      </c>
      <c r="F41" s="3">
        <v>0</v>
      </c>
      <c r="G41" s="3" t="s">
        <v>33</v>
      </c>
      <c r="H41" s="3" t="s">
        <v>22</v>
      </c>
      <c r="I41" s="3" t="s">
        <v>22</v>
      </c>
      <c r="J41" s="3" t="s">
        <v>35</v>
      </c>
      <c r="K41" s="3" t="s">
        <v>33</v>
      </c>
      <c r="L41" s="3" t="s">
        <v>43</v>
      </c>
      <c r="M41" s="3">
        <v>9</v>
      </c>
      <c r="N41" s="3" t="s">
        <v>26</v>
      </c>
      <c r="O41" s="3" t="s">
        <v>27</v>
      </c>
      <c r="P41" s="3" t="s">
        <v>79</v>
      </c>
      <c r="Q41" s="3" t="s">
        <v>77</v>
      </c>
    </row>
    <row r="42" spans="1:17" ht="15.75" customHeight="1" x14ac:dyDescent="0.3">
      <c r="A42" s="3">
        <v>336017</v>
      </c>
      <c r="B42" s="3" t="s">
        <v>52</v>
      </c>
      <c r="C42" s="5">
        <v>39581</v>
      </c>
      <c r="D42" s="3" t="s">
        <v>94</v>
      </c>
      <c r="E42" s="3" t="s">
        <v>54</v>
      </c>
      <c r="F42" s="3">
        <v>0</v>
      </c>
      <c r="G42" s="3" t="s">
        <v>23</v>
      </c>
      <c r="H42" s="3" t="s">
        <v>41</v>
      </c>
      <c r="I42" s="3" t="s">
        <v>23</v>
      </c>
      <c r="J42" s="3" t="s">
        <v>35</v>
      </c>
      <c r="K42" s="3" t="s">
        <v>23</v>
      </c>
      <c r="L42" s="3" t="s">
        <v>25</v>
      </c>
      <c r="M42" s="3">
        <v>23</v>
      </c>
      <c r="N42" s="3" t="s">
        <v>26</v>
      </c>
      <c r="O42" s="3" t="s">
        <v>27</v>
      </c>
      <c r="P42" s="3" t="s">
        <v>28</v>
      </c>
      <c r="Q42" s="3" t="s">
        <v>65</v>
      </c>
    </row>
    <row r="43" spans="1:17" ht="15.75" customHeight="1" x14ac:dyDescent="0.3">
      <c r="A43" s="3">
        <v>336018</v>
      </c>
      <c r="B43" s="3" t="s">
        <v>46</v>
      </c>
      <c r="C43" s="5">
        <v>39582</v>
      </c>
      <c r="D43" s="3" t="s">
        <v>80</v>
      </c>
      <c r="E43" s="3" t="s">
        <v>48</v>
      </c>
      <c r="F43" s="3">
        <v>0</v>
      </c>
      <c r="G43" s="3" t="s">
        <v>49</v>
      </c>
      <c r="H43" s="3" t="s">
        <v>34</v>
      </c>
      <c r="I43" s="3" t="s">
        <v>49</v>
      </c>
      <c r="J43" s="3" t="s">
        <v>24</v>
      </c>
      <c r="K43" s="3" t="s">
        <v>49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66</v>
      </c>
    </row>
    <row r="44" spans="1:17" ht="15.75" customHeight="1" x14ac:dyDescent="0.3">
      <c r="A44" s="3">
        <v>336019</v>
      </c>
      <c r="B44" s="3" t="s">
        <v>30</v>
      </c>
      <c r="C44" s="5">
        <v>39596</v>
      </c>
      <c r="D44" s="3" t="s">
        <v>82</v>
      </c>
      <c r="E44" s="3" t="s">
        <v>32</v>
      </c>
      <c r="F44" s="3">
        <v>0</v>
      </c>
      <c r="G44" s="3" t="s">
        <v>33</v>
      </c>
      <c r="H44" s="3" t="s">
        <v>42</v>
      </c>
      <c r="I44" s="3" t="s">
        <v>42</v>
      </c>
      <c r="J44" s="3" t="s">
        <v>24</v>
      </c>
      <c r="K44" s="3" t="s">
        <v>33</v>
      </c>
      <c r="L44" s="3" t="s">
        <v>25</v>
      </c>
      <c r="M44" s="3">
        <v>41</v>
      </c>
      <c r="N44" s="3" t="s">
        <v>26</v>
      </c>
      <c r="O44" s="3" t="s">
        <v>27</v>
      </c>
      <c r="P44" s="3" t="s">
        <v>50</v>
      </c>
      <c r="Q44" s="3" t="s">
        <v>57</v>
      </c>
    </row>
    <row r="45" spans="1:17" ht="15.75" customHeight="1" x14ac:dyDescent="0.3">
      <c r="A45" s="3">
        <v>336020</v>
      </c>
      <c r="B45" s="3" t="s">
        <v>38</v>
      </c>
      <c r="C45" s="5">
        <v>39583</v>
      </c>
      <c r="D45" s="3" t="s">
        <v>95</v>
      </c>
      <c r="E45" s="3" t="s">
        <v>40</v>
      </c>
      <c r="F45" s="3">
        <v>0</v>
      </c>
      <c r="G45" s="3" t="s">
        <v>41</v>
      </c>
      <c r="H45" s="3" t="s">
        <v>55</v>
      </c>
      <c r="I45" s="3" t="s">
        <v>55</v>
      </c>
      <c r="J45" s="3" t="s">
        <v>24</v>
      </c>
      <c r="K45" s="3" t="s">
        <v>41</v>
      </c>
      <c r="L45" s="3" t="s">
        <v>25</v>
      </c>
      <c r="M45" s="3">
        <v>12</v>
      </c>
      <c r="N45" s="3" t="s">
        <v>26</v>
      </c>
      <c r="O45" s="3" t="s">
        <v>27</v>
      </c>
      <c r="P45" s="3" t="s">
        <v>93</v>
      </c>
      <c r="Q45" s="3" t="s">
        <v>45</v>
      </c>
    </row>
    <row r="46" spans="1:17" ht="15.75" customHeight="1" x14ac:dyDescent="0.3">
      <c r="A46" s="3">
        <v>336021</v>
      </c>
      <c r="B46" s="3" t="s">
        <v>46</v>
      </c>
      <c r="C46" s="5">
        <v>39584</v>
      </c>
      <c r="D46" s="3" t="s">
        <v>86</v>
      </c>
      <c r="E46" s="3" t="s">
        <v>48</v>
      </c>
      <c r="F46" s="3">
        <v>0</v>
      </c>
      <c r="G46" s="3" t="s">
        <v>49</v>
      </c>
      <c r="H46" s="3" t="s">
        <v>23</v>
      </c>
      <c r="I46" s="3" t="s">
        <v>49</v>
      </c>
      <c r="J46" s="3" t="s">
        <v>24</v>
      </c>
      <c r="K46" s="3" t="s">
        <v>49</v>
      </c>
      <c r="L46" s="3" t="s">
        <v>43</v>
      </c>
      <c r="M46" s="3">
        <v>8</v>
      </c>
      <c r="N46" s="3" t="s">
        <v>26</v>
      </c>
      <c r="O46" s="3" t="s">
        <v>27</v>
      </c>
      <c r="P46" s="3" t="s">
        <v>79</v>
      </c>
      <c r="Q46" s="3" t="s">
        <v>51</v>
      </c>
    </row>
    <row r="47" spans="1:17" ht="15.75" customHeight="1" x14ac:dyDescent="0.3">
      <c r="A47" s="3">
        <v>336022</v>
      </c>
      <c r="B47" s="3" t="s">
        <v>38</v>
      </c>
      <c r="C47" s="5">
        <v>39585</v>
      </c>
      <c r="D47" s="3" t="s">
        <v>96</v>
      </c>
      <c r="E47" s="3" t="s">
        <v>40</v>
      </c>
      <c r="F47" s="3">
        <v>0</v>
      </c>
      <c r="G47" s="3" t="s">
        <v>41</v>
      </c>
      <c r="H47" s="3" t="s">
        <v>33</v>
      </c>
      <c r="I47" s="3" t="s">
        <v>41</v>
      </c>
      <c r="J47" s="3" t="s">
        <v>35</v>
      </c>
      <c r="K47" s="3" t="s">
        <v>33</v>
      </c>
      <c r="L47" s="3" t="s">
        <v>25</v>
      </c>
      <c r="M47" s="3">
        <v>6</v>
      </c>
      <c r="N47" s="3" t="s">
        <v>26</v>
      </c>
      <c r="O47" s="3" t="s">
        <v>97</v>
      </c>
      <c r="P47" s="3" t="s">
        <v>73</v>
      </c>
      <c r="Q47" s="3" t="s">
        <v>29</v>
      </c>
    </row>
    <row r="48" spans="1:17" ht="15.75" customHeight="1" x14ac:dyDescent="0.3">
      <c r="A48" s="3">
        <v>336023</v>
      </c>
      <c r="B48" s="3" t="s">
        <v>58</v>
      </c>
      <c r="C48" s="5">
        <v>39585</v>
      </c>
      <c r="D48" s="3" t="s">
        <v>98</v>
      </c>
      <c r="E48" s="3" t="s">
        <v>60</v>
      </c>
      <c r="F48" s="3">
        <v>0</v>
      </c>
      <c r="G48" s="3" t="s">
        <v>42</v>
      </c>
      <c r="H48" s="3" t="s">
        <v>22</v>
      </c>
      <c r="I48" s="3" t="s">
        <v>22</v>
      </c>
      <c r="J48" s="3" t="s">
        <v>24</v>
      </c>
      <c r="K48" s="3" t="s">
        <v>42</v>
      </c>
      <c r="L48" s="3" t="s">
        <v>25</v>
      </c>
      <c r="M48" s="3">
        <v>65</v>
      </c>
      <c r="N48" s="3" t="s">
        <v>26</v>
      </c>
      <c r="O48" s="3" t="s">
        <v>27</v>
      </c>
      <c r="P48" s="3" t="s">
        <v>56</v>
      </c>
      <c r="Q48" s="3" t="s">
        <v>37</v>
      </c>
    </row>
    <row r="49" spans="1:17" ht="15.75" customHeight="1" x14ac:dyDescent="0.3">
      <c r="A49" s="3">
        <v>336024</v>
      </c>
      <c r="B49" s="3" t="s">
        <v>62</v>
      </c>
      <c r="C49" s="5">
        <v>39586</v>
      </c>
      <c r="D49" s="3" t="s">
        <v>99</v>
      </c>
      <c r="E49" s="3" t="s">
        <v>64</v>
      </c>
      <c r="F49" s="3">
        <v>0</v>
      </c>
      <c r="G49" s="3" t="s">
        <v>55</v>
      </c>
      <c r="H49" s="3" t="s">
        <v>49</v>
      </c>
      <c r="I49" s="3" t="s">
        <v>55</v>
      </c>
      <c r="J49" s="3" t="s">
        <v>24</v>
      </c>
      <c r="K49" s="3" t="s">
        <v>49</v>
      </c>
      <c r="L49" s="3" t="s">
        <v>25</v>
      </c>
      <c r="M49" s="3">
        <v>25</v>
      </c>
      <c r="N49" s="3" t="s">
        <v>26</v>
      </c>
      <c r="O49" s="3" t="s">
        <v>27</v>
      </c>
      <c r="P49" s="3" t="s">
        <v>79</v>
      </c>
      <c r="Q49" s="3" t="s">
        <v>51</v>
      </c>
    </row>
    <row r="50" spans="1:17" ht="15.75" customHeight="1" x14ac:dyDescent="0.3">
      <c r="A50" s="3">
        <v>336025</v>
      </c>
      <c r="B50" s="3" t="s">
        <v>52</v>
      </c>
      <c r="C50" s="5">
        <v>39586</v>
      </c>
      <c r="D50" s="3" t="s">
        <v>100</v>
      </c>
      <c r="E50" s="3" t="s">
        <v>54</v>
      </c>
      <c r="F50" s="3">
        <v>0</v>
      </c>
      <c r="G50" s="3" t="s">
        <v>23</v>
      </c>
      <c r="H50" s="3" t="s">
        <v>34</v>
      </c>
      <c r="I50" s="3" t="s">
        <v>23</v>
      </c>
      <c r="J50" s="3" t="s">
        <v>35</v>
      </c>
      <c r="K50" s="3" t="s">
        <v>34</v>
      </c>
      <c r="L50" s="3" t="s">
        <v>25</v>
      </c>
      <c r="M50" s="3">
        <v>3</v>
      </c>
      <c r="N50" s="3" t="s">
        <v>26</v>
      </c>
      <c r="O50" s="3" t="s">
        <v>97</v>
      </c>
      <c r="P50" s="3" t="s">
        <v>28</v>
      </c>
      <c r="Q50" s="3" t="s">
        <v>57</v>
      </c>
    </row>
    <row r="51" spans="1:17" ht="15.75" customHeight="1" x14ac:dyDescent="0.3">
      <c r="A51" s="3">
        <v>336026</v>
      </c>
      <c r="B51" s="3" t="s">
        <v>19</v>
      </c>
      <c r="C51" s="5">
        <v>39587</v>
      </c>
      <c r="D51" s="3" t="s">
        <v>101</v>
      </c>
      <c r="E51" s="3" t="s">
        <v>21</v>
      </c>
      <c r="F51" s="3">
        <v>0</v>
      </c>
      <c r="G51" s="3" t="s">
        <v>22</v>
      </c>
      <c r="H51" s="3" t="s">
        <v>41</v>
      </c>
      <c r="I51" s="3" t="s">
        <v>41</v>
      </c>
      <c r="J51" s="3" t="s">
        <v>24</v>
      </c>
      <c r="K51" s="3" t="s">
        <v>41</v>
      </c>
      <c r="L51" s="3" t="s">
        <v>43</v>
      </c>
      <c r="M51" s="3">
        <v>5</v>
      </c>
      <c r="N51" s="3" t="s">
        <v>26</v>
      </c>
      <c r="O51" s="3" t="s">
        <v>27</v>
      </c>
      <c r="P51" s="3" t="s">
        <v>50</v>
      </c>
      <c r="Q51" s="3" t="s">
        <v>45</v>
      </c>
    </row>
    <row r="52" spans="1:17" ht="15.75" customHeight="1" x14ac:dyDescent="0.3">
      <c r="A52" s="3">
        <v>336027</v>
      </c>
      <c r="B52" s="3" t="s">
        <v>52</v>
      </c>
      <c r="C52" s="5">
        <v>39588</v>
      </c>
      <c r="D52" s="3" t="s">
        <v>70</v>
      </c>
      <c r="E52" s="3" t="s">
        <v>54</v>
      </c>
      <c r="F52" s="3">
        <v>0</v>
      </c>
      <c r="G52" s="3" t="s">
        <v>23</v>
      </c>
      <c r="H52" s="3" t="s">
        <v>42</v>
      </c>
      <c r="I52" s="3" t="s">
        <v>42</v>
      </c>
      <c r="J52" s="3" t="s">
        <v>24</v>
      </c>
      <c r="K52" s="3" t="s">
        <v>42</v>
      </c>
      <c r="L52" s="3" t="s">
        <v>43</v>
      </c>
      <c r="M52" s="3">
        <v>6</v>
      </c>
      <c r="N52" s="3" t="s">
        <v>26</v>
      </c>
      <c r="O52" s="3" t="s">
        <v>27</v>
      </c>
      <c r="P52" s="3" t="s">
        <v>93</v>
      </c>
      <c r="Q52" s="3" t="s">
        <v>29</v>
      </c>
    </row>
    <row r="53" spans="1:17" ht="15.75" customHeight="1" x14ac:dyDescent="0.3">
      <c r="A53" s="3">
        <v>336028</v>
      </c>
      <c r="B53" s="3" t="s">
        <v>46</v>
      </c>
      <c r="C53" s="5">
        <v>39589</v>
      </c>
      <c r="D53" s="3" t="s">
        <v>82</v>
      </c>
      <c r="E53" s="3" t="s">
        <v>48</v>
      </c>
      <c r="F53" s="3">
        <v>0</v>
      </c>
      <c r="G53" s="3" t="s">
        <v>49</v>
      </c>
      <c r="H53" s="3" t="s">
        <v>33</v>
      </c>
      <c r="I53" s="3" t="s">
        <v>49</v>
      </c>
      <c r="J53" s="3" t="s">
        <v>24</v>
      </c>
      <c r="K53" s="3" t="s">
        <v>33</v>
      </c>
      <c r="L53" s="3" t="s">
        <v>25</v>
      </c>
      <c r="M53" s="3">
        <v>1</v>
      </c>
      <c r="N53" s="3" t="s">
        <v>26</v>
      </c>
      <c r="O53" s="3" t="s">
        <v>27</v>
      </c>
      <c r="P53" s="3" t="s">
        <v>56</v>
      </c>
      <c r="Q53" s="3" t="s">
        <v>45</v>
      </c>
    </row>
    <row r="54" spans="1:17" ht="15.75" customHeight="1" x14ac:dyDescent="0.3">
      <c r="A54" s="3">
        <v>336029</v>
      </c>
      <c r="B54" s="3" t="s">
        <v>67</v>
      </c>
      <c r="C54" s="5">
        <v>39589</v>
      </c>
      <c r="D54" s="3" t="s">
        <v>102</v>
      </c>
      <c r="E54" s="3" t="s">
        <v>69</v>
      </c>
      <c r="F54" s="3">
        <v>0</v>
      </c>
      <c r="G54" s="3" t="s">
        <v>34</v>
      </c>
      <c r="H54" s="3" t="s">
        <v>22</v>
      </c>
      <c r="I54" s="3" t="s">
        <v>22</v>
      </c>
      <c r="J54" s="3" t="s">
        <v>35</v>
      </c>
      <c r="K54" s="3" t="s">
        <v>22</v>
      </c>
      <c r="L54" s="3" t="s">
        <v>25</v>
      </c>
      <c r="M54" s="3">
        <v>14</v>
      </c>
      <c r="N54" s="3" t="s">
        <v>26</v>
      </c>
      <c r="O54" s="3" t="s">
        <v>27</v>
      </c>
      <c r="P54" s="3" t="s">
        <v>51</v>
      </c>
      <c r="Q54" s="3" t="s">
        <v>77</v>
      </c>
    </row>
    <row r="55" spans="1:17" ht="15.75" customHeight="1" x14ac:dyDescent="0.3">
      <c r="A55" s="3">
        <v>336031</v>
      </c>
      <c r="B55" s="3" t="s">
        <v>30</v>
      </c>
      <c r="C55" s="5">
        <v>39591</v>
      </c>
      <c r="D55" s="3" t="s">
        <v>82</v>
      </c>
      <c r="E55" s="3" t="s">
        <v>32</v>
      </c>
      <c r="F55" s="3">
        <v>0</v>
      </c>
      <c r="G55" s="3" t="s">
        <v>33</v>
      </c>
      <c r="H55" s="3" t="s">
        <v>55</v>
      </c>
      <c r="I55" s="3" t="s">
        <v>33</v>
      </c>
      <c r="J55" s="3" t="s">
        <v>24</v>
      </c>
      <c r="K55" s="3" t="s">
        <v>33</v>
      </c>
      <c r="L55" s="3" t="s">
        <v>43</v>
      </c>
      <c r="M55" s="3">
        <v>6</v>
      </c>
      <c r="N55" s="3" t="s">
        <v>26</v>
      </c>
      <c r="O55" s="3" t="s">
        <v>27</v>
      </c>
      <c r="P55" s="3" t="s">
        <v>28</v>
      </c>
      <c r="Q55" s="3" t="s">
        <v>50</v>
      </c>
    </row>
    <row r="56" spans="1:17" ht="15.75" customHeight="1" x14ac:dyDescent="0.3">
      <c r="A56" s="3">
        <v>336032</v>
      </c>
      <c r="B56" s="3" t="s">
        <v>38</v>
      </c>
      <c r="C56" s="5">
        <v>39592</v>
      </c>
      <c r="D56" s="3" t="s">
        <v>103</v>
      </c>
      <c r="E56" s="3" t="s">
        <v>40</v>
      </c>
      <c r="F56" s="3">
        <v>0</v>
      </c>
      <c r="G56" s="3" t="s">
        <v>41</v>
      </c>
      <c r="H56" s="3" t="s">
        <v>49</v>
      </c>
      <c r="I56" s="3" t="s">
        <v>41</v>
      </c>
      <c r="J56" s="3" t="s">
        <v>24</v>
      </c>
      <c r="K56" s="3" t="s">
        <v>41</v>
      </c>
      <c r="L56" s="3" t="s">
        <v>43</v>
      </c>
      <c r="M56" s="3">
        <v>5</v>
      </c>
      <c r="N56" s="3" t="s">
        <v>26</v>
      </c>
      <c r="O56" s="3" t="s">
        <v>27</v>
      </c>
      <c r="P56" s="3" t="s">
        <v>56</v>
      </c>
      <c r="Q56" s="3" t="s">
        <v>57</v>
      </c>
    </row>
    <row r="57" spans="1:17" ht="15.75" customHeight="1" x14ac:dyDescent="0.3">
      <c r="A57" s="3">
        <v>336033</v>
      </c>
      <c r="B57" s="3" t="s">
        <v>67</v>
      </c>
      <c r="C57" s="5">
        <v>39592</v>
      </c>
      <c r="D57" s="3" t="s">
        <v>104</v>
      </c>
      <c r="E57" s="3" t="s">
        <v>69</v>
      </c>
      <c r="F57" s="3">
        <v>0</v>
      </c>
      <c r="G57" s="3" t="s">
        <v>34</v>
      </c>
      <c r="H57" s="3" t="s">
        <v>42</v>
      </c>
      <c r="I57" s="3" t="s">
        <v>42</v>
      </c>
      <c r="J57" s="3" t="s">
        <v>35</v>
      </c>
      <c r="K57" s="3" t="s">
        <v>42</v>
      </c>
      <c r="L57" s="3" t="s">
        <v>25</v>
      </c>
      <c r="M57" s="3">
        <v>10</v>
      </c>
      <c r="N57" s="3" t="s">
        <v>26</v>
      </c>
      <c r="O57" s="3" t="s">
        <v>27</v>
      </c>
      <c r="P57" s="3" t="s">
        <v>51</v>
      </c>
      <c r="Q57" s="3" t="s">
        <v>37</v>
      </c>
    </row>
    <row r="58" spans="1:17" ht="15.75" customHeight="1" x14ac:dyDescent="0.3">
      <c r="A58" s="3">
        <v>336034</v>
      </c>
      <c r="B58" s="3" t="s">
        <v>19</v>
      </c>
      <c r="C58" s="5">
        <v>39571</v>
      </c>
      <c r="D58" s="3" t="s">
        <v>105</v>
      </c>
      <c r="E58" s="3" t="s">
        <v>21</v>
      </c>
      <c r="F58" s="3">
        <v>0</v>
      </c>
      <c r="G58" s="3" t="s">
        <v>22</v>
      </c>
      <c r="H58" s="3" t="s">
        <v>55</v>
      </c>
      <c r="I58" s="3" t="s">
        <v>55</v>
      </c>
      <c r="J58" s="3" t="s">
        <v>24</v>
      </c>
      <c r="K58" s="3" t="s">
        <v>22</v>
      </c>
      <c r="L58" s="3" t="s">
        <v>25</v>
      </c>
      <c r="M58" s="3">
        <v>3</v>
      </c>
      <c r="N58" s="3" t="s">
        <v>26</v>
      </c>
      <c r="O58" s="3" t="s">
        <v>27</v>
      </c>
      <c r="P58" s="3" t="s">
        <v>79</v>
      </c>
      <c r="Q58" s="3" t="s">
        <v>37</v>
      </c>
    </row>
    <row r="59" spans="1:17" ht="15.75" customHeight="1" x14ac:dyDescent="0.3">
      <c r="A59" s="3">
        <v>336035</v>
      </c>
      <c r="B59" s="3" t="s">
        <v>52</v>
      </c>
      <c r="C59" s="5">
        <v>39593</v>
      </c>
      <c r="D59" s="3" t="s">
        <v>106</v>
      </c>
      <c r="E59" s="3" t="s">
        <v>54</v>
      </c>
      <c r="F59" s="3">
        <v>0</v>
      </c>
      <c r="G59" s="3" t="s">
        <v>23</v>
      </c>
      <c r="H59" s="3" t="s">
        <v>33</v>
      </c>
      <c r="I59" s="3" t="s">
        <v>33</v>
      </c>
      <c r="J59" s="3" t="s">
        <v>35</v>
      </c>
      <c r="K59" s="3" t="s">
        <v>23</v>
      </c>
      <c r="L59" s="3" t="s">
        <v>43</v>
      </c>
      <c r="M59" s="3">
        <v>3</v>
      </c>
      <c r="N59" s="3" t="s">
        <v>26</v>
      </c>
      <c r="O59" s="3" t="s">
        <v>27</v>
      </c>
      <c r="P59" s="3" t="s">
        <v>50</v>
      </c>
      <c r="Q59" s="3" t="s">
        <v>77</v>
      </c>
    </row>
    <row r="60" spans="1:17" ht="15.75" customHeight="1" x14ac:dyDescent="0.3">
      <c r="A60" s="3">
        <v>336036</v>
      </c>
      <c r="B60" s="3" t="s">
        <v>58</v>
      </c>
      <c r="C60" s="5">
        <v>39594</v>
      </c>
      <c r="D60" s="3" t="s">
        <v>87</v>
      </c>
      <c r="E60" s="3" t="s">
        <v>60</v>
      </c>
      <c r="F60" s="3">
        <v>0</v>
      </c>
      <c r="G60" s="3" t="s">
        <v>42</v>
      </c>
      <c r="H60" s="3" t="s">
        <v>49</v>
      </c>
      <c r="I60" s="3" t="s">
        <v>42</v>
      </c>
      <c r="J60" s="3" t="s">
        <v>24</v>
      </c>
      <c r="K60" s="3" t="s">
        <v>42</v>
      </c>
      <c r="L60" s="3" t="s">
        <v>43</v>
      </c>
      <c r="M60" s="3">
        <v>5</v>
      </c>
      <c r="N60" s="3" t="s">
        <v>26</v>
      </c>
      <c r="O60" s="3" t="s">
        <v>27</v>
      </c>
      <c r="P60" s="3" t="s">
        <v>56</v>
      </c>
      <c r="Q60" s="3" t="s">
        <v>57</v>
      </c>
    </row>
    <row r="61" spans="1:17" ht="15.75" customHeight="1" x14ac:dyDescent="0.3">
      <c r="A61" s="3">
        <v>336037</v>
      </c>
      <c r="B61" s="3" t="s">
        <v>62</v>
      </c>
      <c r="C61" s="5">
        <v>39595</v>
      </c>
      <c r="D61" s="3" t="s">
        <v>107</v>
      </c>
      <c r="E61" s="3" t="s">
        <v>64</v>
      </c>
      <c r="F61" s="3">
        <v>0</v>
      </c>
      <c r="G61" s="3" t="s">
        <v>55</v>
      </c>
      <c r="H61" s="3" t="s">
        <v>34</v>
      </c>
      <c r="I61" s="3" t="s">
        <v>55</v>
      </c>
      <c r="J61" s="3" t="s">
        <v>35</v>
      </c>
      <c r="K61" s="3" t="s">
        <v>34</v>
      </c>
      <c r="L61" s="3" t="s">
        <v>43</v>
      </c>
      <c r="M61" s="3">
        <v>7</v>
      </c>
      <c r="N61" s="3" t="s">
        <v>26</v>
      </c>
      <c r="O61" s="3" t="s">
        <v>27</v>
      </c>
      <c r="P61" s="3" t="s">
        <v>93</v>
      </c>
      <c r="Q61" s="3" t="s">
        <v>66</v>
      </c>
    </row>
    <row r="62" spans="1:17" ht="15.75" customHeight="1" x14ac:dyDescent="0.3">
      <c r="A62" s="3">
        <v>336038</v>
      </c>
      <c r="B62" s="3" t="s">
        <v>46</v>
      </c>
      <c r="C62" s="5">
        <v>39598</v>
      </c>
      <c r="D62" s="3" t="s">
        <v>59</v>
      </c>
      <c r="E62" s="3" t="s">
        <v>48</v>
      </c>
      <c r="F62" s="3">
        <v>0</v>
      </c>
      <c r="G62" s="3" t="s">
        <v>41</v>
      </c>
      <c r="H62" s="3" t="s">
        <v>42</v>
      </c>
      <c r="I62" s="3" t="s">
        <v>41</v>
      </c>
      <c r="J62" s="3" t="s">
        <v>24</v>
      </c>
      <c r="K62" s="3" t="s">
        <v>42</v>
      </c>
      <c r="L62" s="3" t="s">
        <v>25</v>
      </c>
      <c r="M62" s="3">
        <v>105</v>
      </c>
      <c r="N62" s="3" t="s">
        <v>26</v>
      </c>
      <c r="O62" s="3" t="s">
        <v>27</v>
      </c>
      <c r="P62" s="3" t="s">
        <v>56</v>
      </c>
      <c r="Q62" s="3" t="s">
        <v>29</v>
      </c>
    </row>
    <row r="63" spans="1:17" ht="15.75" customHeight="1" x14ac:dyDescent="0.3">
      <c r="A63" s="3">
        <v>336039</v>
      </c>
      <c r="B63" s="3" t="s">
        <v>46</v>
      </c>
      <c r="C63" s="5">
        <v>39599</v>
      </c>
      <c r="D63" s="3" t="s">
        <v>100</v>
      </c>
      <c r="E63" s="3" t="s">
        <v>48</v>
      </c>
      <c r="F63" s="3">
        <v>0</v>
      </c>
      <c r="G63" s="3" t="s">
        <v>34</v>
      </c>
      <c r="H63" s="3" t="s">
        <v>33</v>
      </c>
      <c r="I63" s="3" t="s">
        <v>33</v>
      </c>
      <c r="J63" s="3" t="s">
        <v>35</v>
      </c>
      <c r="K63" s="3" t="s">
        <v>34</v>
      </c>
      <c r="L63" s="3" t="s">
        <v>43</v>
      </c>
      <c r="M63" s="3">
        <v>9</v>
      </c>
      <c r="N63" s="3" t="s">
        <v>26</v>
      </c>
      <c r="O63" s="3" t="s">
        <v>27</v>
      </c>
      <c r="P63" s="3" t="s">
        <v>28</v>
      </c>
      <c r="Q63" s="3" t="s">
        <v>51</v>
      </c>
    </row>
    <row r="64" spans="1:17" ht="15.75" customHeight="1" x14ac:dyDescent="0.3">
      <c r="A64" s="3">
        <v>336040</v>
      </c>
      <c r="B64" s="3" t="s">
        <v>46</v>
      </c>
      <c r="C64" s="5">
        <v>39600</v>
      </c>
      <c r="D64" s="3" t="s">
        <v>70</v>
      </c>
      <c r="E64" s="3" t="s">
        <v>75</v>
      </c>
      <c r="F64" s="3">
        <v>0</v>
      </c>
      <c r="G64" s="3" t="s">
        <v>34</v>
      </c>
      <c r="H64" s="3" t="s">
        <v>42</v>
      </c>
      <c r="I64" s="3" t="s">
        <v>42</v>
      </c>
      <c r="J64" s="3" t="s">
        <v>24</v>
      </c>
      <c r="K64" s="3" t="s">
        <v>42</v>
      </c>
      <c r="L64" s="3" t="s">
        <v>43</v>
      </c>
      <c r="M64" s="3">
        <v>3</v>
      </c>
      <c r="N64" s="3" t="s">
        <v>26</v>
      </c>
      <c r="O64" s="3" t="s">
        <v>27</v>
      </c>
      <c r="P64" s="3" t="s">
        <v>56</v>
      </c>
      <c r="Q64" s="3" t="s">
        <v>29</v>
      </c>
    </row>
    <row r="65" spans="1:17" ht="15.75" customHeight="1" x14ac:dyDescent="0.3">
      <c r="A65" s="3">
        <v>392181</v>
      </c>
      <c r="B65" s="3" t="s">
        <v>108</v>
      </c>
      <c r="C65" s="5">
        <v>39921</v>
      </c>
      <c r="D65" s="3" t="s">
        <v>109</v>
      </c>
      <c r="E65" s="3" t="s">
        <v>110</v>
      </c>
      <c r="F65" s="3">
        <v>1</v>
      </c>
      <c r="G65" s="3" t="s">
        <v>34</v>
      </c>
      <c r="H65" s="3" t="s">
        <v>49</v>
      </c>
      <c r="I65" s="3" t="s">
        <v>34</v>
      </c>
      <c r="J65" s="3" t="s">
        <v>24</v>
      </c>
      <c r="K65" s="3" t="s">
        <v>49</v>
      </c>
      <c r="L65" s="3" t="s">
        <v>25</v>
      </c>
      <c r="M65" s="3">
        <v>19</v>
      </c>
      <c r="N65" s="3" t="s">
        <v>26</v>
      </c>
      <c r="O65" s="3" t="s">
        <v>27</v>
      </c>
      <c r="P65" s="3" t="s">
        <v>79</v>
      </c>
      <c r="Q65" s="3" t="s">
        <v>57</v>
      </c>
    </row>
    <row r="66" spans="1:17" ht="15.75" customHeight="1" x14ac:dyDescent="0.3">
      <c r="A66" s="3">
        <v>392182</v>
      </c>
      <c r="B66" s="3" t="s">
        <v>108</v>
      </c>
      <c r="C66" s="5">
        <v>39921</v>
      </c>
      <c r="D66" s="3" t="s">
        <v>111</v>
      </c>
      <c r="E66" s="3" t="s">
        <v>110</v>
      </c>
      <c r="F66" s="3">
        <v>1</v>
      </c>
      <c r="G66" s="3" t="s">
        <v>22</v>
      </c>
      <c r="H66" s="3" t="s">
        <v>42</v>
      </c>
      <c r="I66" s="3" t="s">
        <v>22</v>
      </c>
      <c r="J66" s="3" t="s">
        <v>35</v>
      </c>
      <c r="K66" s="3" t="s">
        <v>22</v>
      </c>
      <c r="L66" s="3" t="s">
        <v>25</v>
      </c>
      <c r="M66" s="3">
        <v>75</v>
      </c>
      <c r="N66" s="3" t="s">
        <v>26</v>
      </c>
      <c r="O66" s="3" t="s">
        <v>27</v>
      </c>
      <c r="P66" s="3" t="s">
        <v>79</v>
      </c>
      <c r="Q66" s="3" t="s">
        <v>61</v>
      </c>
    </row>
    <row r="67" spans="1:17" ht="15.75" customHeight="1" x14ac:dyDescent="0.3">
      <c r="A67" s="3">
        <v>392183</v>
      </c>
      <c r="B67" s="3" t="s">
        <v>108</v>
      </c>
      <c r="C67" s="5">
        <v>39922</v>
      </c>
      <c r="D67" s="3" t="s">
        <v>112</v>
      </c>
      <c r="E67" s="3" t="s">
        <v>110</v>
      </c>
      <c r="F67" s="3">
        <v>1</v>
      </c>
      <c r="G67" s="3" t="s">
        <v>41</v>
      </c>
      <c r="H67" s="3" t="s">
        <v>33</v>
      </c>
      <c r="I67" s="3" t="s">
        <v>41</v>
      </c>
      <c r="J67" s="3" t="s">
        <v>24</v>
      </c>
      <c r="K67" s="3" t="s">
        <v>41</v>
      </c>
      <c r="L67" s="3" t="s">
        <v>43</v>
      </c>
      <c r="M67" s="3">
        <v>10</v>
      </c>
      <c r="N67" s="3" t="s">
        <v>26</v>
      </c>
      <c r="O67" s="3" t="s">
        <v>97</v>
      </c>
      <c r="P67" s="3" t="s">
        <v>36</v>
      </c>
      <c r="Q67" s="3" t="s">
        <v>113</v>
      </c>
    </row>
    <row r="68" spans="1:17" ht="15.75" customHeight="1" x14ac:dyDescent="0.3">
      <c r="A68" s="3">
        <v>392184</v>
      </c>
      <c r="B68" s="3" t="s">
        <v>108</v>
      </c>
      <c r="C68" s="5">
        <v>39922</v>
      </c>
      <c r="D68" s="3" t="s">
        <v>114</v>
      </c>
      <c r="E68" s="3" t="s">
        <v>110</v>
      </c>
      <c r="F68" s="3">
        <v>1</v>
      </c>
      <c r="G68" s="3" t="s">
        <v>55</v>
      </c>
      <c r="H68" s="3" t="s">
        <v>23</v>
      </c>
      <c r="I68" s="3" t="s">
        <v>23</v>
      </c>
      <c r="J68" s="3" t="s">
        <v>35</v>
      </c>
      <c r="K68" s="3" t="s">
        <v>55</v>
      </c>
      <c r="L68" s="3" t="s">
        <v>43</v>
      </c>
      <c r="M68" s="3">
        <v>8</v>
      </c>
      <c r="N68" s="3" t="s">
        <v>26</v>
      </c>
      <c r="O68" s="3" t="s">
        <v>27</v>
      </c>
      <c r="P68" s="3" t="s">
        <v>36</v>
      </c>
      <c r="Q68" s="3" t="s">
        <v>79</v>
      </c>
    </row>
    <row r="69" spans="1:17" ht="15.75" customHeight="1" x14ac:dyDescent="0.3">
      <c r="A69" s="3">
        <v>392185</v>
      </c>
      <c r="B69" s="3" t="s">
        <v>115</v>
      </c>
      <c r="C69" s="5">
        <v>39923</v>
      </c>
      <c r="D69" s="3" t="s">
        <v>116</v>
      </c>
      <c r="E69" s="3" t="s">
        <v>117</v>
      </c>
      <c r="F69" s="3">
        <v>1</v>
      </c>
      <c r="G69" s="3" t="s">
        <v>22</v>
      </c>
      <c r="H69" s="3" t="s">
        <v>34</v>
      </c>
      <c r="I69" s="3" t="s">
        <v>34</v>
      </c>
      <c r="J69" s="3" t="s">
        <v>35</v>
      </c>
      <c r="K69" s="3" t="s">
        <v>34</v>
      </c>
      <c r="L69" s="3" t="s">
        <v>25</v>
      </c>
      <c r="M69" s="3">
        <v>92</v>
      </c>
      <c r="N69" s="3" t="s">
        <v>26</v>
      </c>
      <c r="O69" s="3" t="s">
        <v>27</v>
      </c>
      <c r="P69" s="3" t="s">
        <v>93</v>
      </c>
      <c r="Q69" s="3" t="s">
        <v>118</v>
      </c>
    </row>
    <row r="70" spans="1:17" ht="15.75" customHeight="1" x14ac:dyDescent="0.3">
      <c r="A70" s="3">
        <v>392186</v>
      </c>
      <c r="B70" s="3" t="s">
        <v>119</v>
      </c>
      <c r="C70" s="5">
        <v>39924</v>
      </c>
      <c r="D70" s="3" t="s">
        <v>120</v>
      </c>
      <c r="E70" s="3" t="s">
        <v>121</v>
      </c>
      <c r="F70" s="3">
        <v>1</v>
      </c>
      <c r="G70" s="3" t="s">
        <v>33</v>
      </c>
      <c r="H70" s="3" t="s">
        <v>23</v>
      </c>
      <c r="I70" s="3" t="s">
        <v>23</v>
      </c>
      <c r="J70" s="3" t="s">
        <v>24</v>
      </c>
      <c r="K70" s="3" t="s">
        <v>23</v>
      </c>
      <c r="L70" s="3" t="s">
        <v>25</v>
      </c>
      <c r="M70" s="3">
        <v>11</v>
      </c>
      <c r="N70" s="3" t="s">
        <v>26</v>
      </c>
      <c r="O70" s="3" t="s">
        <v>97</v>
      </c>
      <c r="P70" s="3" t="s">
        <v>51</v>
      </c>
      <c r="Q70" s="3" t="s">
        <v>113</v>
      </c>
    </row>
    <row r="71" spans="1:17" ht="15.75" customHeight="1" x14ac:dyDescent="0.3">
      <c r="A71" s="3">
        <v>392188</v>
      </c>
      <c r="B71" s="3" t="s">
        <v>108</v>
      </c>
      <c r="C71" s="5">
        <v>39925</v>
      </c>
      <c r="D71" s="3" t="s">
        <v>74</v>
      </c>
      <c r="E71" s="3" t="s">
        <v>110</v>
      </c>
      <c r="F71" s="3">
        <v>1</v>
      </c>
      <c r="G71" s="3" t="s">
        <v>22</v>
      </c>
      <c r="H71" s="3" t="s">
        <v>55</v>
      </c>
      <c r="I71" s="3" t="s">
        <v>55</v>
      </c>
      <c r="J71" s="3" t="s">
        <v>35</v>
      </c>
      <c r="K71" s="3" t="s">
        <v>55</v>
      </c>
      <c r="L71" s="3" t="s">
        <v>25</v>
      </c>
      <c r="M71" s="3">
        <v>24</v>
      </c>
      <c r="N71" s="3" t="s">
        <v>26</v>
      </c>
      <c r="O71" s="3" t="s">
        <v>27</v>
      </c>
      <c r="P71" s="3" t="s">
        <v>122</v>
      </c>
      <c r="Q71" s="3" t="s">
        <v>66</v>
      </c>
    </row>
    <row r="72" spans="1:17" ht="15.75" customHeight="1" x14ac:dyDescent="0.3">
      <c r="A72" s="3">
        <v>392189</v>
      </c>
      <c r="B72" s="3" t="s">
        <v>119</v>
      </c>
      <c r="C72" s="5">
        <v>39926</v>
      </c>
      <c r="D72" s="3" t="s">
        <v>123</v>
      </c>
      <c r="E72" s="3" t="s">
        <v>121</v>
      </c>
      <c r="F72" s="3">
        <v>1</v>
      </c>
      <c r="G72" s="3" t="s">
        <v>34</v>
      </c>
      <c r="H72" s="3" t="s">
        <v>41</v>
      </c>
      <c r="I72" s="3" t="s">
        <v>41</v>
      </c>
      <c r="J72" s="3" t="s">
        <v>35</v>
      </c>
      <c r="K72" s="3" t="s">
        <v>41</v>
      </c>
      <c r="L72" s="3" t="s">
        <v>25</v>
      </c>
      <c r="M72" s="3">
        <v>9</v>
      </c>
      <c r="N72" s="3" t="s">
        <v>26</v>
      </c>
      <c r="O72" s="3" t="s">
        <v>27</v>
      </c>
      <c r="P72" s="3" t="s">
        <v>79</v>
      </c>
      <c r="Q72" s="3" t="s">
        <v>118</v>
      </c>
    </row>
    <row r="73" spans="1:17" ht="15.75" customHeight="1" x14ac:dyDescent="0.3">
      <c r="A73" s="3">
        <v>392190</v>
      </c>
      <c r="B73" s="3" t="s">
        <v>108</v>
      </c>
      <c r="C73" s="5">
        <v>39926</v>
      </c>
      <c r="D73" s="3" t="s">
        <v>70</v>
      </c>
      <c r="E73" s="3" t="s">
        <v>110</v>
      </c>
      <c r="F73" s="3">
        <v>1</v>
      </c>
      <c r="G73" s="3" t="s">
        <v>23</v>
      </c>
      <c r="H73" s="3" t="s">
        <v>42</v>
      </c>
      <c r="I73" s="3" t="s">
        <v>23</v>
      </c>
      <c r="J73" s="3" t="s">
        <v>24</v>
      </c>
      <c r="K73" s="3" t="s">
        <v>42</v>
      </c>
      <c r="L73" s="3" t="s">
        <v>124</v>
      </c>
      <c r="M73" s="3" t="s">
        <v>27</v>
      </c>
      <c r="N73" s="3" t="s">
        <v>125</v>
      </c>
      <c r="O73" s="3" t="s">
        <v>27</v>
      </c>
      <c r="P73" s="3" t="s">
        <v>36</v>
      </c>
      <c r="Q73" s="3" t="s">
        <v>122</v>
      </c>
    </row>
    <row r="74" spans="1:17" ht="15.75" customHeight="1" x14ac:dyDescent="0.3">
      <c r="A74" s="3">
        <v>392191</v>
      </c>
      <c r="B74" s="3" t="s">
        <v>119</v>
      </c>
      <c r="C74" s="5">
        <v>39927</v>
      </c>
      <c r="D74" s="3" t="s">
        <v>126</v>
      </c>
      <c r="E74" s="3" t="s">
        <v>121</v>
      </c>
      <c r="F74" s="3">
        <v>1</v>
      </c>
      <c r="G74" s="3" t="s">
        <v>22</v>
      </c>
      <c r="H74" s="3" t="s">
        <v>33</v>
      </c>
      <c r="I74" s="3" t="s">
        <v>22</v>
      </c>
      <c r="J74" s="3" t="s">
        <v>35</v>
      </c>
      <c r="K74" s="3" t="s">
        <v>33</v>
      </c>
      <c r="L74" s="3" t="s">
        <v>43</v>
      </c>
      <c r="M74" s="3">
        <v>7</v>
      </c>
      <c r="N74" s="3" t="s">
        <v>26</v>
      </c>
      <c r="O74" s="3" t="s">
        <v>27</v>
      </c>
      <c r="P74" s="3" t="s">
        <v>79</v>
      </c>
      <c r="Q74" s="3" t="s">
        <v>127</v>
      </c>
    </row>
    <row r="75" spans="1:17" ht="15.75" customHeight="1" x14ac:dyDescent="0.3">
      <c r="A75" s="3">
        <v>392192</v>
      </c>
      <c r="B75" s="3" t="s">
        <v>119</v>
      </c>
      <c r="C75" s="5">
        <v>39928</v>
      </c>
      <c r="D75" s="3" t="s">
        <v>128</v>
      </c>
      <c r="E75" s="3" t="s">
        <v>121</v>
      </c>
      <c r="F75" s="3">
        <v>1</v>
      </c>
      <c r="G75" s="3" t="s">
        <v>55</v>
      </c>
      <c r="H75" s="3" t="s">
        <v>49</v>
      </c>
      <c r="I75" s="3" t="s">
        <v>55</v>
      </c>
      <c r="J75" s="3" t="s">
        <v>35</v>
      </c>
      <c r="K75" s="3" t="s">
        <v>55</v>
      </c>
      <c r="L75" s="3" t="s">
        <v>25</v>
      </c>
      <c r="M75" s="3">
        <v>12</v>
      </c>
      <c r="N75" s="3" t="s">
        <v>26</v>
      </c>
      <c r="O75" s="3" t="s">
        <v>27</v>
      </c>
      <c r="P75" s="3" t="s">
        <v>129</v>
      </c>
      <c r="Q75" s="3" t="s">
        <v>118</v>
      </c>
    </row>
    <row r="76" spans="1:17" ht="15.75" customHeight="1" x14ac:dyDescent="0.3">
      <c r="A76" s="3">
        <v>392194</v>
      </c>
      <c r="B76" s="3" t="s">
        <v>115</v>
      </c>
      <c r="C76" s="5">
        <v>39929</v>
      </c>
      <c r="D76" s="3" t="s">
        <v>130</v>
      </c>
      <c r="E76" s="3" t="s">
        <v>117</v>
      </c>
      <c r="F76" s="3">
        <v>1</v>
      </c>
      <c r="G76" s="3" t="s">
        <v>22</v>
      </c>
      <c r="H76" s="3" t="s">
        <v>41</v>
      </c>
      <c r="I76" s="3" t="s">
        <v>22</v>
      </c>
      <c r="J76" s="3" t="s">
        <v>35</v>
      </c>
      <c r="K76" s="3" t="s">
        <v>41</v>
      </c>
      <c r="L76" s="3" t="s">
        <v>43</v>
      </c>
      <c r="M76" s="3">
        <v>6</v>
      </c>
      <c r="N76" s="3" t="s">
        <v>26</v>
      </c>
      <c r="O76" s="3" t="s">
        <v>27</v>
      </c>
      <c r="P76" s="3" t="s">
        <v>131</v>
      </c>
      <c r="Q76" s="3" t="s">
        <v>93</v>
      </c>
    </row>
    <row r="77" spans="1:17" ht="15.75" customHeight="1" x14ac:dyDescent="0.3">
      <c r="A77" s="3">
        <v>392195</v>
      </c>
      <c r="B77" s="3" t="s">
        <v>108</v>
      </c>
      <c r="C77" s="5">
        <v>39929</v>
      </c>
      <c r="D77" s="3" t="s">
        <v>71</v>
      </c>
      <c r="E77" s="3" t="s">
        <v>110</v>
      </c>
      <c r="F77" s="3">
        <v>1</v>
      </c>
      <c r="G77" s="3" t="s">
        <v>33</v>
      </c>
      <c r="H77" s="3" t="s">
        <v>42</v>
      </c>
      <c r="I77" s="3" t="s">
        <v>33</v>
      </c>
      <c r="J77" s="3" t="s">
        <v>35</v>
      </c>
      <c r="K77" s="3" t="s">
        <v>33</v>
      </c>
      <c r="L77" s="3" t="s">
        <v>25</v>
      </c>
      <c r="M77" s="3">
        <v>27</v>
      </c>
      <c r="N77" s="3" t="s">
        <v>26</v>
      </c>
      <c r="O77" s="3" t="s">
        <v>27</v>
      </c>
      <c r="P77" s="3" t="s">
        <v>122</v>
      </c>
      <c r="Q77" s="3" t="s">
        <v>57</v>
      </c>
    </row>
    <row r="78" spans="1:17" ht="15.75" customHeight="1" x14ac:dyDescent="0.3">
      <c r="A78" s="3">
        <v>392196</v>
      </c>
      <c r="B78" s="3" t="s">
        <v>119</v>
      </c>
      <c r="C78" s="5">
        <v>39930</v>
      </c>
      <c r="D78" s="3" t="s">
        <v>132</v>
      </c>
      <c r="E78" s="3" t="s">
        <v>121</v>
      </c>
      <c r="F78" s="3">
        <v>1</v>
      </c>
      <c r="G78" s="3" t="s">
        <v>34</v>
      </c>
      <c r="H78" s="3" t="s">
        <v>55</v>
      </c>
      <c r="I78" s="3" t="s">
        <v>55</v>
      </c>
      <c r="J78" s="3" t="s">
        <v>24</v>
      </c>
      <c r="K78" s="3" t="s">
        <v>55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65</v>
      </c>
      <c r="Q78" s="3" t="s">
        <v>127</v>
      </c>
    </row>
    <row r="79" spans="1:17" ht="15.75" customHeight="1" x14ac:dyDescent="0.3">
      <c r="A79" s="3">
        <v>392197</v>
      </c>
      <c r="B79" s="3" t="s">
        <v>115</v>
      </c>
      <c r="C79" s="5">
        <v>39930</v>
      </c>
      <c r="D79" s="3" t="s">
        <v>109</v>
      </c>
      <c r="E79" s="3" t="s">
        <v>117</v>
      </c>
      <c r="F79" s="3">
        <v>1</v>
      </c>
      <c r="G79" s="3" t="s">
        <v>23</v>
      </c>
      <c r="H79" s="3" t="s">
        <v>49</v>
      </c>
      <c r="I79" s="3" t="s">
        <v>49</v>
      </c>
      <c r="J79" s="3" t="s">
        <v>35</v>
      </c>
      <c r="K79" s="3" t="s">
        <v>49</v>
      </c>
      <c r="L79" s="3" t="s">
        <v>25</v>
      </c>
      <c r="M79" s="3">
        <v>92</v>
      </c>
      <c r="N79" s="3" t="s">
        <v>26</v>
      </c>
      <c r="O79" s="3" t="s">
        <v>27</v>
      </c>
      <c r="P79" s="3" t="s">
        <v>93</v>
      </c>
      <c r="Q79" s="3" t="s">
        <v>61</v>
      </c>
    </row>
    <row r="80" spans="1:17" ht="15.75" customHeight="1" x14ac:dyDescent="0.3">
      <c r="A80" s="3">
        <v>392198</v>
      </c>
      <c r="B80" s="3" t="s">
        <v>133</v>
      </c>
      <c r="C80" s="5">
        <v>39931</v>
      </c>
      <c r="D80" s="3" t="s">
        <v>70</v>
      </c>
      <c r="E80" s="3" t="s">
        <v>134</v>
      </c>
      <c r="F80" s="3">
        <v>1</v>
      </c>
      <c r="G80" s="3" t="s">
        <v>41</v>
      </c>
      <c r="H80" s="3" t="s">
        <v>42</v>
      </c>
      <c r="I80" s="3" t="s">
        <v>41</v>
      </c>
      <c r="J80" s="3" t="s">
        <v>35</v>
      </c>
      <c r="K80" s="3" t="s">
        <v>42</v>
      </c>
      <c r="L80" s="3" t="s">
        <v>43</v>
      </c>
      <c r="M80" s="3">
        <v>5</v>
      </c>
      <c r="N80" s="3" t="s">
        <v>26</v>
      </c>
      <c r="O80" s="3" t="s">
        <v>27</v>
      </c>
      <c r="P80" s="3" t="s">
        <v>135</v>
      </c>
      <c r="Q80" s="3" t="s">
        <v>29</v>
      </c>
    </row>
    <row r="81" spans="1:17" ht="15.75" customHeight="1" x14ac:dyDescent="0.3">
      <c r="A81" s="3">
        <v>392199</v>
      </c>
      <c r="B81" s="3" t="s">
        <v>119</v>
      </c>
      <c r="C81" s="5">
        <v>39932</v>
      </c>
      <c r="D81" s="3" t="s">
        <v>47</v>
      </c>
      <c r="E81" s="3" t="s">
        <v>121</v>
      </c>
      <c r="F81" s="3">
        <v>1</v>
      </c>
      <c r="G81" s="3" t="s">
        <v>22</v>
      </c>
      <c r="H81" s="3" t="s">
        <v>23</v>
      </c>
      <c r="I81" s="3" t="s">
        <v>23</v>
      </c>
      <c r="J81" s="3" t="s">
        <v>35</v>
      </c>
      <c r="K81" s="3" t="s">
        <v>22</v>
      </c>
      <c r="L81" s="3" t="s">
        <v>43</v>
      </c>
      <c r="M81" s="3">
        <v>5</v>
      </c>
      <c r="N81" s="3" t="s">
        <v>26</v>
      </c>
      <c r="O81" s="3" t="s">
        <v>27</v>
      </c>
      <c r="P81" s="3" t="s">
        <v>36</v>
      </c>
      <c r="Q81" s="3" t="s">
        <v>127</v>
      </c>
    </row>
    <row r="82" spans="1:17" ht="15.75" customHeight="1" x14ac:dyDescent="0.3">
      <c r="A82" s="3">
        <v>392200</v>
      </c>
      <c r="B82" s="3" t="s">
        <v>119</v>
      </c>
      <c r="C82" s="5">
        <v>39932</v>
      </c>
      <c r="D82" s="3" t="s">
        <v>71</v>
      </c>
      <c r="E82" s="3" t="s">
        <v>121</v>
      </c>
      <c r="F82" s="3">
        <v>1</v>
      </c>
      <c r="G82" s="3" t="s">
        <v>33</v>
      </c>
      <c r="H82" s="3" t="s">
        <v>49</v>
      </c>
      <c r="I82" s="3" t="s">
        <v>33</v>
      </c>
      <c r="J82" s="3" t="s">
        <v>35</v>
      </c>
      <c r="K82" s="3" t="s">
        <v>33</v>
      </c>
      <c r="L82" s="3" t="s">
        <v>25</v>
      </c>
      <c r="M82" s="3">
        <v>3</v>
      </c>
      <c r="N82" s="3" t="s">
        <v>26</v>
      </c>
      <c r="O82" s="3" t="s">
        <v>27</v>
      </c>
      <c r="P82" s="3" t="s">
        <v>36</v>
      </c>
      <c r="Q82" s="3" t="s">
        <v>37</v>
      </c>
    </row>
    <row r="83" spans="1:17" ht="15.75" customHeight="1" x14ac:dyDescent="0.3">
      <c r="A83" s="3">
        <v>392201</v>
      </c>
      <c r="B83" s="3" t="s">
        <v>133</v>
      </c>
      <c r="C83" s="5">
        <v>39933</v>
      </c>
      <c r="D83" s="3" t="s">
        <v>136</v>
      </c>
      <c r="E83" s="3" t="s">
        <v>134</v>
      </c>
      <c r="F83" s="3">
        <v>1</v>
      </c>
      <c r="G83" s="3" t="s">
        <v>55</v>
      </c>
      <c r="H83" s="3" t="s">
        <v>41</v>
      </c>
      <c r="I83" s="3" t="s">
        <v>41</v>
      </c>
      <c r="J83" s="3" t="s">
        <v>24</v>
      </c>
      <c r="K83" s="3" t="s">
        <v>41</v>
      </c>
      <c r="L83" s="3" t="s">
        <v>43</v>
      </c>
      <c r="M83" s="3">
        <v>6</v>
      </c>
      <c r="N83" s="3" t="s">
        <v>26</v>
      </c>
      <c r="O83" s="3" t="s">
        <v>27</v>
      </c>
      <c r="P83" s="3" t="s">
        <v>135</v>
      </c>
      <c r="Q83" s="3" t="s">
        <v>66</v>
      </c>
    </row>
    <row r="84" spans="1:17" ht="15.75" customHeight="1" x14ac:dyDescent="0.3">
      <c r="A84" s="3">
        <v>392202</v>
      </c>
      <c r="B84" s="3" t="s">
        <v>133</v>
      </c>
      <c r="C84" s="5">
        <v>39933</v>
      </c>
      <c r="D84" s="3" t="s">
        <v>107</v>
      </c>
      <c r="E84" s="3" t="s">
        <v>134</v>
      </c>
      <c r="F84" s="3">
        <v>1</v>
      </c>
      <c r="G84" s="3" t="s">
        <v>34</v>
      </c>
      <c r="H84" s="3" t="s">
        <v>42</v>
      </c>
      <c r="I84" s="3" t="s">
        <v>42</v>
      </c>
      <c r="J84" s="3" t="s">
        <v>24</v>
      </c>
      <c r="K84" s="3" t="s">
        <v>34</v>
      </c>
      <c r="L84" s="3" t="s">
        <v>25</v>
      </c>
      <c r="M84" s="3">
        <v>38</v>
      </c>
      <c r="N84" s="3" t="s">
        <v>26</v>
      </c>
      <c r="O84" s="3" t="s">
        <v>27</v>
      </c>
      <c r="P84" s="3" t="s">
        <v>135</v>
      </c>
      <c r="Q84" s="3" t="s">
        <v>29</v>
      </c>
    </row>
    <row r="85" spans="1:17" ht="15.75" customHeight="1" x14ac:dyDescent="0.3">
      <c r="A85" s="3">
        <v>392203</v>
      </c>
      <c r="B85" s="3" t="s">
        <v>137</v>
      </c>
      <c r="C85" s="5">
        <v>39934</v>
      </c>
      <c r="D85" s="3" t="s">
        <v>138</v>
      </c>
      <c r="E85" s="3" t="s">
        <v>139</v>
      </c>
      <c r="F85" s="3">
        <v>1</v>
      </c>
      <c r="G85" s="3" t="s">
        <v>23</v>
      </c>
      <c r="H85" s="3" t="s">
        <v>49</v>
      </c>
      <c r="I85" s="3" t="s">
        <v>49</v>
      </c>
      <c r="J85" s="3" t="s">
        <v>35</v>
      </c>
      <c r="K85" s="3" t="s">
        <v>49</v>
      </c>
      <c r="L85" s="3" t="s">
        <v>25</v>
      </c>
      <c r="M85" s="3">
        <v>9</v>
      </c>
      <c r="N85" s="3" t="s">
        <v>26</v>
      </c>
      <c r="O85" s="3" t="s">
        <v>27</v>
      </c>
      <c r="P85" s="3" t="s">
        <v>122</v>
      </c>
      <c r="Q85" s="3" t="s">
        <v>140</v>
      </c>
    </row>
    <row r="86" spans="1:17" ht="15.75" customHeight="1" x14ac:dyDescent="0.3">
      <c r="A86" s="3">
        <v>392204</v>
      </c>
      <c r="B86" s="3" t="s">
        <v>119</v>
      </c>
      <c r="C86" s="5">
        <v>39934</v>
      </c>
      <c r="D86" s="3" t="s">
        <v>141</v>
      </c>
      <c r="E86" s="3" t="s">
        <v>121</v>
      </c>
      <c r="F86" s="3">
        <v>1</v>
      </c>
      <c r="G86" s="3" t="s">
        <v>22</v>
      </c>
      <c r="H86" s="3" t="s">
        <v>33</v>
      </c>
      <c r="I86" s="3" t="s">
        <v>22</v>
      </c>
      <c r="J86" s="3" t="s">
        <v>35</v>
      </c>
      <c r="K86" s="3" t="s">
        <v>22</v>
      </c>
      <c r="L86" s="3" t="s">
        <v>25</v>
      </c>
      <c r="M86" s="3">
        <v>8</v>
      </c>
      <c r="N86" s="3" t="s">
        <v>26</v>
      </c>
      <c r="O86" s="3" t="s">
        <v>27</v>
      </c>
      <c r="P86" s="3" t="s">
        <v>129</v>
      </c>
      <c r="Q86" s="3" t="s">
        <v>142</v>
      </c>
    </row>
    <row r="87" spans="1:17" ht="15.75" customHeight="1" x14ac:dyDescent="0.3">
      <c r="A87" s="3">
        <v>392205</v>
      </c>
      <c r="B87" s="3" t="s">
        <v>115</v>
      </c>
      <c r="C87" s="5">
        <v>39935</v>
      </c>
      <c r="D87" s="3" t="s">
        <v>70</v>
      </c>
      <c r="E87" s="3" t="s">
        <v>117</v>
      </c>
      <c r="F87" s="3">
        <v>1</v>
      </c>
      <c r="G87" s="3" t="s">
        <v>55</v>
      </c>
      <c r="H87" s="3" t="s">
        <v>42</v>
      </c>
      <c r="I87" s="3" t="s">
        <v>55</v>
      </c>
      <c r="J87" s="3" t="s">
        <v>35</v>
      </c>
      <c r="K87" s="3" t="s">
        <v>42</v>
      </c>
      <c r="L87" s="3" t="s">
        <v>43</v>
      </c>
      <c r="M87" s="3">
        <v>3</v>
      </c>
      <c r="N87" s="3" t="s">
        <v>26</v>
      </c>
      <c r="O87" s="3" t="s">
        <v>27</v>
      </c>
      <c r="P87" s="3" t="s">
        <v>131</v>
      </c>
      <c r="Q87" s="3" t="s">
        <v>93</v>
      </c>
    </row>
    <row r="88" spans="1:17" ht="15.75" customHeight="1" x14ac:dyDescent="0.3">
      <c r="A88" s="3">
        <v>392206</v>
      </c>
      <c r="B88" s="3" t="s">
        <v>143</v>
      </c>
      <c r="C88" s="5">
        <v>39935</v>
      </c>
      <c r="D88" s="3" t="s">
        <v>144</v>
      </c>
      <c r="E88" s="3" t="s">
        <v>145</v>
      </c>
      <c r="F88" s="3">
        <v>1</v>
      </c>
      <c r="G88" s="3" t="s">
        <v>34</v>
      </c>
      <c r="H88" s="3" t="s">
        <v>41</v>
      </c>
      <c r="I88" s="3" t="s">
        <v>41</v>
      </c>
      <c r="J88" s="3" t="s">
        <v>24</v>
      </c>
      <c r="K88" s="3" t="s">
        <v>34</v>
      </c>
      <c r="L88" s="3" t="s">
        <v>25</v>
      </c>
      <c r="M88" s="3">
        <v>18</v>
      </c>
      <c r="N88" s="3" t="s">
        <v>26</v>
      </c>
      <c r="O88" s="3" t="s">
        <v>27</v>
      </c>
      <c r="P88" s="3" t="s">
        <v>51</v>
      </c>
      <c r="Q88" s="3" t="s">
        <v>29</v>
      </c>
    </row>
    <row r="89" spans="1:17" ht="15.75" customHeight="1" x14ac:dyDescent="0.3">
      <c r="A89" s="3">
        <v>392207</v>
      </c>
      <c r="B89" s="3" t="s">
        <v>115</v>
      </c>
      <c r="C89" s="5">
        <v>39936</v>
      </c>
      <c r="D89" s="3" t="s">
        <v>96</v>
      </c>
      <c r="E89" s="3" t="s">
        <v>117</v>
      </c>
      <c r="F89" s="3">
        <v>1</v>
      </c>
      <c r="G89" s="3" t="s">
        <v>33</v>
      </c>
      <c r="H89" s="3" t="s">
        <v>23</v>
      </c>
      <c r="I89" s="3" t="s">
        <v>23</v>
      </c>
      <c r="J89" s="3" t="s">
        <v>35</v>
      </c>
      <c r="K89" s="3" t="s">
        <v>33</v>
      </c>
      <c r="L89" s="3" t="s">
        <v>43</v>
      </c>
      <c r="M89" s="3">
        <v>6</v>
      </c>
      <c r="N89" s="3" t="s">
        <v>26</v>
      </c>
      <c r="O89" s="3" t="s">
        <v>27</v>
      </c>
      <c r="P89" s="3" t="s">
        <v>131</v>
      </c>
      <c r="Q89" s="3" t="s">
        <v>36</v>
      </c>
    </row>
    <row r="90" spans="1:17" ht="15.75" customHeight="1" x14ac:dyDescent="0.3">
      <c r="A90" s="3">
        <v>392208</v>
      </c>
      <c r="B90" s="3" t="s">
        <v>143</v>
      </c>
      <c r="C90" s="5">
        <v>39936</v>
      </c>
      <c r="D90" s="3" t="s">
        <v>146</v>
      </c>
      <c r="E90" s="3" t="s">
        <v>145</v>
      </c>
      <c r="F90" s="3">
        <v>1</v>
      </c>
      <c r="G90" s="3" t="s">
        <v>22</v>
      </c>
      <c r="H90" s="3" t="s">
        <v>49</v>
      </c>
      <c r="I90" s="3" t="s">
        <v>49</v>
      </c>
      <c r="J90" s="3" t="s">
        <v>35</v>
      </c>
      <c r="K90" s="3" t="s">
        <v>22</v>
      </c>
      <c r="L90" s="3" t="s">
        <v>43</v>
      </c>
      <c r="M90" s="3">
        <v>9</v>
      </c>
      <c r="N90" s="3" t="s">
        <v>26</v>
      </c>
      <c r="O90" s="3" t="s">
        <v>27</v>
      </c>
      <c r="P90" s="3" t="s">
        <v>29</v>
      </c>
      <c r="Q90" s="3" t="s">
        <v>127</v>
      </c>
    </row>
    <row r="91" spans="1:17" ht="15.75" customHeight="1" x14ac:dyDescent="0.3">
      <c r="A91" s="3">
        <v>392209</v>
      </c>
      <c r="B91" s="3" t="s">
        <v>137</v>
      </c>
      <c r="C91" s="5">
        <v>39937</v>
      </c>
      <c r="D91" s="3" t="s">
        <v>78</v>
      </c>
      <c r="E91" s="3" t="s">
        <v>139</v>
      </c>
      <c r="F91" s="3">
        <v>1</v>
      </c>
      <c r="G91" s="3" t="s">
        <v>34</v>
      </c>
      <c r="H91" s="3" t="s">
        <v>55</v>
      </c>
      <c r="I91" s="3" t="s">
        <v>34</v>
      </c>
      <c r="J91" s="3" t="s">
        <v>35</v>
      </c>
      <c r="K91" s="3" t="s">
        <v>34</v>
      </c>
      <c r="L91" s="3" t="s">
        <v>25</v>
      </c>
      <c r="M91" s="3">
        <v>78</v>
      </c>
      <c r="N91" s="3" t="s">
        <v>26</v>
      </c>
      <c r="O91" s="3" t="s">
        <v>27</v>
      </c>
      <c r="P91" s="3" t="s">
        <v>79</v>
      </c>
      <c r="Q91" s="3" t="s">
        <v>122</v>
      </c>
    </row>
    <row r="92" spans="1:17" ht="15.75" customHeight="1" x14ac:dyDescent="0.3">
      <c r="A92" s="3">
        <v>392210</v>
      </c>
      <c r="B92" s="3" t="s">
        <v>119</v>
      </c>
      <c r="C92" s="5">
        <v>39938</v>
      </c>
      <c r="D92" s="3" t="s">
        <v>98</v>
      </c>
      <c r="E92" s="3" t="s">
        <v>121</v>
      </c>
      <c r="F92" s="3">
        <v>1</v>
      </c>
      <c r="G92" s="3" t="s">
        <v>33</v>
      </c>
      <c r="H92" s="3" t="s">
        <v>42</v>
      </c>
      <c r="I92" s="3" t="s">
        <v>33</v>
      </c>
      <c r="J92" s="3" t="s">
        <v>24</v>
      </c>
      <c r="K92" s="3" t="s">
        <v>42</v>
      </c>
      <c r="L92" s="3" t="s">
        <v>25</v>
      </c>
      <c r="M92" s="3">
        <v>78</v>
      </c>
      <c r="N92" s="3" t="s">
        <v>26</v>
      </c>
      <c r="O92" s="3" t="s">
        <v>27</v>
      </c>
      <c r="P92" s="3" t="s">
        <v>147</v>
      </c>
      <c r="Q92" s="3" t="s">
        <v>65</v>
      </c>
    </row>
    <row r="93" spans="1:17" ht="15.75" customHeight="1" x14ac:dyDescent="0.3">
      <c r="A93" s="3">
        <v>392211</v>
      </c>
      <c r="B93" s="3" t="s">
        <v>119</v>
      </c>
      <c r="C93" s="5">
        <v>39938</v>
      </c>
      <c r="D93" s="3" t="s">
        <v>148</v>
      </c>
      <c r="E93" s="3" t="s">
        <v>121</v>
      </c>
      <c r="F93" s="3">
        <v>1</v>
      </c>
      <c r="G93" s="3" t="s">
        <v>41</v>
      </c>
      <c r="H93" s="3" t="s">
        <v>23</v>
      </c>
      <c r="I93" s="3" t="s">
        <v>23</v>
      </c>
      <c r="J93" s="3" t="s">
        <v>35</v>
      </c>
      <c r="K93" s="3" t="s">
        <v>41</v>
      </c>
      <c r="L93" s="3" t="s">
        <v>43</v>
      </c>
      <c r="M93" s="3">
        <v>9</v>
      </c>
      <c r="N93" s="3" t="s">
        <v>26</v>
      </c>
      <c r="O93" s="3" t="s">
        <v>27</v>
      </c>
      <c r="P93" s="3" t="s">
        <v>135</v>
      </c>
      <c r="Q93" s="3" t="s">
        <v>65</v>
      </c>
    </row>
    <row r="94" spans="1:17" ht="15.75" customHeight="1" x14ac:dyDescent="0.3">
      <c r="A94" s="3">
        <v>392212</v>
      </c>
      <c r="B94" s="3" t="s">
        <v>133</v>
      </c>
      <c r="C94" s="5">
        <v>39939</v>
      </c>
      <c r="D94" s="3" t="s">
        <v>149</v>
      </c>
      <c r="E94" s="3" t="s">
        <v>134</v>
      </c>
      <c r="F94" s="3">
        <v>1</v>
      </c>
      <c r="G94" s="3" t="s">
        <v>55</v>
      </c>
      <c r="H94" s="3" t="s">
        <v>49</v>
      </c>
      <c r="I94" s="3" t="s">
        <v>55</v>
      </c>
      <c r="J94" s="3" t="s">
        <v>35</v>
      </c>
      <c r="K94" s="3" t="s">
        <v>55</v>
      </c>
      <c r="L94" s="3" t="s">
        <v>25</v>
      </c>
      <c r="M94" s="3">
        <v>19</v>
      </c>
      <c r="N94" s="3" t="s">
        <v>26</v>
      </c>
      <c r="O94" s="3" t="s">
        <v>27</v>
      </c>
      <c r="P94" s="3" t="s">
        <v>36</v>
      </c>
      <c r="Q94" s="3" t="s">
        <v>129</v>
      </c>
    </row>
    <row r="95" spans="1:17" ht="15.75" customHeight="1" x14ac:dyDescent="0.3">
      <c r="A95" s="3">
        <v>392213</v>
      </c>
      <c r="B95" s="3" t="s">
        <v>133</v>
      </c>
      <c r="C95" s="5">
        <v>39940</v>
      </c>
      <c r="D95" s="3" t="s">
        <v>150</v>
      </c>
      <c r="E95" s="3" t="s">
        <v>134</v>
      </c>
      <c r="F95" s="3">
        <v>1</v>
      </c>
      <c r="G95" s="3" t="s">
        <v>22</v>
      </c>
      <c r="H95" s="3" t="s">
        <v>42</v>
      </c>
      <c r="I95" s="3" t="s">
        <v>42</v>
      </c>
      <c r="J95" s="3" t="s">
        <v>24</v>
      </c>
      <c r="K95" s="3" t="s">
        <v>42</v>
      </c>
      <c r="L95" s="3" t="s">
        <v>43</v>
      </c>
      <c r="M95" s="3">
        <v>7</v>
      </c>
      <c r="N95" s="3" t="s">
        <v>26</v>
      </c>
      <c r="O95" s="3" t="s">
        <v>27</v>
      </c>
      <c r="P95" s="3" t="s">
        <v>57</v>
      </c>
      <c r="Q95" s="3" t="s">
        <v>51</v>
      </c>
    </row>
    <row r="96" spans="1:17" ht="15.75" customHeight="1" x14ac:dyDescent="0.3">
      <c r="A96" s="3">
        <v>392214</v>
      </c>
      <c r="B96" s="3" t="s">
        <v>133</v>
      </c>
      <c r="C96" s="5">
        <v>39940</v>
      </c>
      <c r="D96" s="3" t="s">
        <v>68</v>
      </c>
      <c r="E96" s="3" t="s">
        <v>134</v>
      </c>
      <c r="F96" s="3">
        <v>1</v>
      </c>
      <c r="G96" s="3" t="s">
        <v>34</v>
      </c>
      <c r="H96" s="3" t="s">
        <v>33</v>
      </c>
      <c r="I96" s="3" t="s">
        <v>34</v>
      </c>
      <c r="J96" s="3" t="s">
        <v>35</v>
      </c>
      <c r="K96" s="3" t="s">
        <v>34</v>
      </c>
      <c r="L96" s="3" t="s">
        <v>25</v>
      </c>
      <c r="M96" s="3">
        <v>12</v>
      </c>
      <c r="N96" s="3" t="s">
        <v>26</v>
      </c>
      <c r="O96" s="3" t="s">
        <v>97</v>
      </c>
      <c r="P96" s="3" t="s">
        <v>51</v>
      </c>
      <c r="Q96" s="3" t="s">
        <v>127</v>
      </c>
    </row>
    <row r="97" spans="1:17" ht="15.75" customHeight="1" x14ac:dyDescent="0.3">
      <c r="A97" s="3">
        <v>392215</v>
      </c>
      <c r="B97" s="3" t="s">
        <v>137</v>
      </c>
      <c r="C97" s="5">
        <v>39941</v>
      </c>
      <c r="D97" s="3" t="s">
        <v>89</v>
      </c>
      <c r="E97" s="3" t="s">
        <v>139</v>
      </c>
      <c r="F97" s="3">
        <v>1</v>
      </c>
      <c r="G97" s="3" t="s">
        <v>41</v>
      </c>
      <c r="H97" s="3" t="s">
        <v>49</v>
      </c>
      <c r="I97" s="3" t="s">
        <v>49</v>
      </c>
      <c r="J97" s="3" t="s">
        <v>35</v>
      </c>
      <c r="K97" s="3" t="s">
        <v>41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122</v>
      </c>
      <c r="Q97" s="3" t="s">
        <v>140</v>
      </c>
    </row>
    <row r="98" spans="1:17" ht="15.75" customHeight="1" x14ac:dyDescent="0.3">
      <c r="A98" s="3">
        <v>392216</v>
      </c>
      <c r="B98" s="3" t="s">
        <v>151</v>
      </c>
      <c r="C98" s="5">
        <v>39942</v>
      </c>
      <c r="D98" s="3" t="s">
        <v>96</v>
      </c>
      <c r="E98" s="3" t="s">
        <v>152</v>
      </c>
      <c r="F98" s="3">
        <v>1</v>
      </c>
      <c r="G98" s="3" t="s">
        <v>55</v>
      </c>
      <c r="H98" s="3" t="s">
        <v>33</v>
      </c>
      <c r="I98" s="3" t="s">
        <v>33</v>
      </c>
      <c r="J98" s="3" t="s">
        <v>24</v>
      </c>
      <c r="K98" s="3" t="s">
        <v>33</v>
      </c>
      <c r="L98" s="3" t="s">
        <v>43</v>
      </c>
      <c r="M98" s="3">
        <v>3</v>
      </c>
      <c r="N98" s="3" t="s">
        <v>26</v>
      </c>
      <c r="O98" s="3" t="s">
        <v>27</v>
      </c>
      <c r="P98" s="3" t="s">
        <v>135</v>
      </c>
      <c r="Q98" s="3" t="s">
        <v>66</v>
      </c>
    </row>
    <row r="99" spans="1:17" ht="15.75" customHeight="1" x14ac:dyDescent="0.3">
      <c r="A99" s="3">
        <v>392217</v>
      </c>
      <c r="B99" s="3" t="s">
        <v>151</v>
      </c>
      <c r="C99" s="5">
        <v>39942</v>
      </c>
      <c r="D99" s="3" t="s">
        <v>153</v>
      </c>
      <c r="E99" s="3" t="s">
        <v>152</v>
      </c>
      <c r="F99" s="3">
        <v>1</v>
      </c>
      <c r="G99" s="3" t="s">
        <v>34</v>
      </c>
      <c r="H99" s="3" t="s">
        <v>42</v>
      </c>
      <c r="I99" s="3" t="s">
        <v>42</v>
      </c>
      <c r="J99" s="3" t="s">
        <v>35</v>
      </c>
      <c r="K99" s="3" t="s">
        <v>34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135</v>
      </c>
      <c r="Q99" s="3" t="s">
        <v>129</v>
      </c>
    </row>
    <row r="100" spans="1:17" ht="15.75" customHeight="1" x14ac:dyDescent="0.3">
      <c r="A100" s="3">
        <v>392218</v>
      </c>
      <c r="B100" s="3" t="s">
        <v>115</v>
      </c>
      <c r="C100" s="5">
        <v>39943</v>
      </c>
      <c r="D100" s="3" t="s">
        <v>138</v>
      </c>
      <c r="E100" s="3" t="s">
        <v>117</v>
      </c>
      <c r="F100" s="3">
        <v>1</v>
      </c>
      <c r="G100" s="3" t="s">
        <v>22</v>
      </c>
      <c r="H100" s="3" t="s">
        <v>49</v>
      </c>
      <c r="I100" s="3" t="s">
        <v>49</v>
      </c>
      <c r="J100" s="3" t="s">
        <v>35</v>
      </c>
      <c r="K100" s="3" t="s">
        <v>49</v>
      </c>
      <c r="L100" s="3" t="s">
        <v>25</v>
      </c>
      <c r="M100" s="3">
        <v>16</v>
      </c>
      <c r="N100" s="3" t="s">
        <v>26</v>
      </c>
      <c r="O100" s="3" t="s">
        <v>27</v>
      </c>
      <c r="P100" s="3" t="s">
        <v>79</v>
      </c>
      <c r="Q100" s="3" t="s">
        <v>93</v>
      </c>
    </row>
    <row r="101" spans="1:17" ht="15.75" customHeight="1" x14ac:dyDescent="0.3">
      <c r="A101" s="3">
        <v>392219</v>
      </c>
      <c r="B101" s="3" t="s">
        <v>143</v>
      </c>
      <c r="C101" s="5">
        <v>39943</v>
      </c>
      <c r="D101" s="3" t="s">
        <v>95</v>
      </c>
      <c r="E101" s="3" t="s">
        <v>145</v>
      </c>
      <c r="F101" s="3">
        <v>1</v>
      </c>
      <c r="G101" s="3" t="s">
        <v>41</v>
      </c>
      <c r="H101" s="3" t="s">
        <v>23</v>
      </c>
      <c r="I101" s="3" t="s">
        <v>41</v>
      </c>
      <c r="J101" s="3" t="s">
        <v>24</v>
      </c>
      <c r="K101" s="3" t="s">
        <v>41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37</v>
      </c>
      <c r="Q101" s="3" t="s">
        <v>61</v>
      </c>
    </row>
    <row r="102" spans="1:17" ht="15.75" customHeight="1" x14ac:dyDescent="0.3">
      <c r="A102" s="3">
        <v>392220</v>
      </c>
      <c r="B102" s="3" t="s">
        <v>151</v>
      </c>
      <c r="C102" s="5">
        <v>39944</v>
      </c>
      <c r="D102" s="3" t="s">
        <v>154</v>
      </c>
      <c r="E102" s="3" t="s">
        <v>152</v>
      </c>
      <c r="F102" s="3">
        <v>1</v>
      </c>
      <c r="G102" s="3" t="s">
        <v>55</v>
      </c>
      <c r="H102" s="3" t="s">
        <v>42</v>
      </c>
      <c r="I102" s="3" t="s">
        <v>55</v>
      </c>
      <c r="J102" s="3" t="s">
        <v>35</v>
      </c>
      <c r="K102" s="3" t="s">
        <v>55</v>
      </c>
      <c r="L102" s="3" t="s">
        <v>25</v>
      </c>
      <c r="M102" s="3">
        <v>53</v>
      </c>
      <c r="N102" s="3" t="s">
        <v>26</v>
      </c>
      <c r="O102" s="3" t="s">
        <v>27</v>
      </c>
      <c r="P102" s="3" t="s">
        <v>135</v>
      </c>
      <c r="Q102" s="3" t="s">
        <v>129</v>
      </c>
    </row>
    <row r="103" spans="1:17" ht="15.75" customHeight="1" x14ac:dyDescent="0.3">
      <c r="A103" s="3">
        <v>392221</v>
      </c>
      <c r="B103" s="3" t="s">
        <v>133</v>
      </c>
      <c r="C103" s="5">
        <v>39945</v>
      </c>
      <c r="D103" s="3" t="s">
        <v>155</v>
      </c>
      <c r="E103" s="3" t="s">
        <v>134</v>
      </c>
      <c r="F103" s="3">
        <v>1</v>
      </c>
      <c r="G103" s="3" t="s">
        <v>22</v>
      </c>
      <c r="H103" s="3" t="s">
        <v>23</v>
      </c>
      <c r="I103" s="3" t="s">
        <v>22</v>
      </c>
      <c r="J103" s="3" t="s">
        <v>24</v>
      </c>
      <c r="K103" s="3" t="s">
        <v>22</v>
      </c>
      <c r="L103" s="3" t="s">
        <v>43</v>
      </c>
      <c r="M103" s="3">
        <v>6</v>
      </c>
      <c r="N103" s="3" t="s">
        <v>26</v>
      </c>
      <c r="O103" s="3" t="s">
        <v>27</v>
      </c>
      <c r="P103" s="3" t="s">
        <v>122</v>
      </c>
      <c r="Q103" s="3" t="s">
        <v>147</v>
      </c>
    </row>
    <row r="104" spans="1:17" ht="15.75" customHeight="1" x14ac:dyDescent="0.3">
      <c r="A104" s="3">
        <v>392222</v>
      </c>
      <c r="B104" s="3" t="s">
        <v>133</v>
      </c>
      <c r="C104" s="5">
        <v>39945</v>
      </c>
      <c r="D104" s="3" t="s">
        <v>156</v>
      </c>
      <c r="E104" s="3" t="s">
        <v>134</v>
      </c>
      <c r="F104" s="3">
        <v>1</v>
      </c>
      <c r="G104" s="3" t="s">
        <v>33</v>
      </c>
      <c r="H104" s="3" t="s">
        <v>49</v>
      </c>
      <c r="I104" s="3" t="s">
        <v>33</v>
      </c>
      <c r="J104" s="3" t="s">
        <v>35</v>
      </c>
      <c r="K104" s="3" t="s">
        <v>49</v>
      </c>
      <c r="L104" s="3" t="s">
        <v>43</v>
      </c>
      <c r="M104" s="3">
        <v>8</v>
      </c>
      <c r="N104" s="3" t="s">
        <v>26</v>
      </c>
      <c r="O104" s="3" t="s">
        <v>27</v>
      </c>
      <c r="P104" s="3" t="s">
        <v>147</v>
      </c>
      <c r="Q104" s="3" t="s">
        <v>29</v>
      </c>
    </row>
    <row r="105" spans="1:17" ht="15.75" customHeight="1" x14ac:dyDescent="0.3">
      <c r="A105" s="3">
        <v>392223</v>
      </c>
      <c r="B105" s="3" t="s">
        <v>119</v>
      </c>
      <c r="C105" s="5">
        <v>39946</v>
      </c>
      <c r="D105" s="3" t="s">
        <v>157</v>
      </c>
      <c r="E105" s="3" t="s">
        <v>121</v>
      </c>
      <c r="F105" s="3">
        <v>1</v>
      </c>
      <c r="G105" s="3" t="s">
        <v>55</v>
      </c>
      <c r="H105" s="3" t="s">
        <v>41</v>
      </c>
      <c r="I105" s="3" t="s">
        <v>55</v>
      </c>
      <c r="J105" s="3" t="s">
        <v>24</v>
      </c>
      <c r="K105" s="3" t="s">
        <v>41</v>
      </c>
      <c r="L105" s="3" t="s">
        <v>25</v>
      </c>
      <c r="M105" s="3">
        <v>12</v>
      </c>
      <c r="N105" s="3" t="s">
        <v>26</v>
      </c>
      <c r="O105" s="3" t="s">
        <v>27</v>
      </c>
      <c r="P105" s="3" t="s">
        <v>51</v>
      </c>
      <c r="Q105" s="3" t="s">
        <v>37</v>
      </c>
    </row>
    <row r="106" spans="1:17" ht="15.75" customHeight="1" x14ac:dyDescent="0.3">
      <c r="A106" s="3">
        <v>392224</v>
      </c>
      <c r="B106" s="3" t="s">
        <v>119</v>
      </c>
      <c r="C106" s="5">
        <v>39947</v>
      </c>
      <c r="D106" s="3" t="s">
        <v>155</v>
      </c>
      <c r="E106" s="3" t="s">
        <v>121</v>
      </c>
      <c r="F106" s="3">
        <v>1</v>
      </c>
      <c r="G106" s="3" t="s">
        <v>22</v>
      </c>
      <c r="H106" s="3" t="s">
        <v>34</v>
      </c>
      <c r="I106" s="3" t="s">
        <v>34</v>
      </c>
      <c r="J106" s="3" t="s">
        <v>35</v>
      </c>
      <c r="K106" s="3" t="s">
        <v>22</v>
      </c>
      <c r="L106" s="3" t="s">
        <v>43</v>
      </c>
      <c r="M106" s="3">
        <v>2</v>
      </c>
      <c r="N106" s="3" t="s">
        <v>26</v>
      </c>
      <c r="O106" s="3" t="s">
        <v>27</v>
      </c>
      <c r="P106" s="3" t="s">
        <v>79</v>
      </c>
      <c r="Q106" s="3" t="s">
        <v>51</v>
      </c>
    </row>
    <row r="107" spans="1:17" ht="15.75" customHeight="1" x14ac:dyDescent="0.3">
      <c r="A107" s="3">
        <v>392225</v>
      </c>
      <c r="B107" s="3" t="s">
        <v>119</v>
      </c>
      <c r="C107" s="5">
        <v>39947</v>
      </c>
      <c r="D107" s="3" t="s">
        <v>158</v>
      </c>
      <c r="E107" s="3" t="s">
        <v>121</v>
      </c>
      <c r="F107" s="3">
        <v>1</v>
      </c>
      <c r="G107" s="3" t="s">
        <v>49</v>
      </c>
      <c r="H107" s="3" t="s">
        <v>42</v>
      </c>
      <c r="I107" s="3" t="s">
        <v>42</v>
      </c>
      <c r="J107" s="3" t="s">
        <v>35</v>
      </c>
      <c r="K107" s="3" t="s">
        <v>42</v>
      </c>
      <c r="L107" s="3" t="s">
        <v>25</v>
      </c>
      <c r="M107" s="3">
        <v>2</v>
      </c>
      <c r="N107" s="3" t="s">
        <v>26</v>
      </c>
      <c r="O107" s="3" t="s">
        <v>27</v>
      </c>
      <c r="P107" s="3" t="s">
        <v>79</v>
      </c>
      <c r="Q107" s="3" t="s">
        <v>51</v>
      </c>
    </row>
    <row r="108" spans="1:17" ht="15.75" customHeight="1" x14ac:dyDescent="0.3">
      <c r="A108" s="3">
        <v>392226</v>
      </c>
      <c r="B108" s="3" t="s">
        <v>159</v>
      </c>
      <c r="C108" s="5">
        <v>39948</v>
      </c>
      <c r="D108" s="3" t="s">
        <v>160</v>
      </c>
      <c r="E108" s="3" t="s">
        <v>161</v>
      </c>
      <c r="F108" s="3">
        <v>1</v>
      </c>
      <c r="G108" s="3" t="s">
        <v>41</v>
      </c>
      <c r="H108" s="3" t="s">
        <v>33</v>
      </c>
      <c r="I108" s="3" t="s">
        <v>33</v>
      </c>
      <c r="J108" s="3" t="s">
        <v>24</v>
      </c>
      <c r="K108" s="3" t="s">
        <v>33</v>
      </c>
      <c r="L108" s="3" t="s">
        <v>43</v>
      </c>
      <c r="M108" s="3">
        <v>6</v>
      </c>
      <c r="N108" s="3" t="s">
        <v>26</v>
      </c>
      <c r="O108" s="3" t="s">
        <v>27</v>
      </c>
      <c r="P108" s="3" t="s">
        <v>129</v>
      </c>
      <c r="Q108" s="3" t="s">
        <v>65</v>
      </c>
    </row>
    <row r="109" spans="1:17" ht="15.75" customHeight="1" x14ac:dyDescent="0.3">
      <c r="A109" s="3">
        <v>392227</v>
      </c>
      <c r="B109" s="3" t="s">
        <v>115</v>
      </c>
      <c r="C109" s="5">
        <v>39949</v>
      </c>
      <c r="D109" s="3" t="s">
        <v>68</v>
      </c>
      <c r="E109" s="3" t="s">
        <v>117</v>
      </c>
      <c r="F109" s="3">
        <v>1</v>
      </c>
      <c r="G109" s="3" t="s">
        <v>34</v>
      </c>
      <c r="H109" s="3" t="s">
        <v>49</v>
      </c>
      <c r="I109" s="3" t="s">
        <v>49</v>
      </c>
      <c r="J109" s="3" t="s">
        <v>35</v>
      </c>
      <c r="K109" s="3" t="s">
        <v>34</v>
      </c>
      <c r="L109" s="3" t="s">
        <v>43</v>
      </c>
      <c r="M109" s="3">
        <v>7</v>
      </c>
      <c r="N109" s="3" t="s">
        <v>26</v>
      </c>
      <c r="O109" s="3" t="s">
        <v>27</v>
      </c>
      <c r="P109" s="3" t="s">
        <v>140</v>
      </c>
      <c r="Q109" s="3" t="s">
        <v>118</v>
      </c>
    </row>
    <row r="110" spans="1:17" ht="15.75" customHeight="1" x14ac:dyDescent="0.3">
      <c r="A110" s="3">
        <v>392228</v>
      </c>
      <c r="B110" s="3" t="s">
        <v>143</v>
      </c>
      <c r="C110" s="5">
        <v>39949</v>
      </c>
      <c r="D110" s="3" t="s">
        <v>149</v>
      </c>
      <c r="E110" s="3" t="s">
        <v>145</v>
      </c>
      <c r="F110" s="3">
        <v>1</v>
      </c>
      <c r="G110" s="3" t="s">
        <v>55</v>
      </c>
      <c r="H110" s="3" t="s">
        <v>23</v>
      </c>
      <c r="I110" s="3" t="s">
        <v>55</v>
      </c>
      <c r="J110" s="3" t="s">
        <v>24</v>
      </c>
      <c r="K110" s="3" t="s">
        <v>55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29</v>
      </c>
      <c r="Q110" s="3" t="s">
        <v>142</v>
      </c>
    </row>
    <row r="111" spans="1:17" ht="15.75" customHeight="1" x14ac:dyDescent="0.3">
      <c r="A111" s="3">
        <v>392229</v>
      </c>
      <c r="B111" s="3" t="s">
        <v>143</v>
      </c>
      <c r="C111" s="5">
        <v>39950</v>
      </c>
      <c r="D111" s="3" t="s">
        <v>141</v>
      </c>
      <c r="E111" s="3" t="s">
        <v>145</v>
      </c>
      <c r="F111" s="3">
        <v>1</v>
      </c>
      <c r="G111" s="3" t="s">
        <v>55</v>
      </c>
      <c r="H111" s="3" t="s">
        <v>33</v>
      </c>
      <c r="I111" s="3" t="s">
        <v>55</v>
      </c>
      <c r="J111" s="3" t="s">
        <v>24</v>
      </c>
      <c r="K111" s="3" t="s">
        <v>33</v>
      </c>
      <c r="L111" s="3" t="s">
        <v>25</v>
      </c>
      <c r="M111" s="3">
        <v>1</v>
      </c>
      <c r="N111" s="3" t="s">
        <v>26</v>
      </c>
      <c r="O111" s="3" t="s">
        <v>27</v>
      </c>
      <c r="P111" s="3" t="s">
        <v>142</v>
      </c>
      <c r="Q111" s="3" t="s">
        <v>61</v>
      </c>
    </row>
    <row r="112" spans="1:17" ht="15.75" customHeight="1" x14ac:dyDescent="0.3">
      <c r="A112" s="3">
        <v>392230</v>
      </c>
      <c r="B112" s="3" t="s">
        <v>159</v>
      </c>
      <c r="C112" s="5">
        <v>39950</v>
      </c>
      <c r="D112" s="3" t="s">
        <v>123</v>
      </c>
      <c r="E112" s="3" t="s">
        <v>161</v>
      </c>
      <c r="F112" s="3">
        <v>1</v>
      </c>
      <c r="G112" s="3" t="s">
        <v>41</v>
      </c>
      <c r="H112" s="3" t="s">
        <v>42</v>
      </c>
      <c r="I112" s="3" t="s">
        <v>41</v>
      </c>
      <c r="J112" s="3" t="s">
        <v>35</v>
      </c>
      <c r="K112" s="3" t="s">
        <v>41</v>
      </c>
      <c r="L112" s="3" t="s">
        <v>25</v>
      </c>
      <c r="M112" s="3">
        <v>14</v>
      </c>
      <c r="N112" s="3" t="s">
        <v>26</v>
      </c>
      <c r="O112" s="3" t="s">
        <v>27</v>
      </c>
      <c r="P112" s="3" t="s">
        <v>147</v>
      </c>
      <c r="Q112" s="3" t="s">
        <v>65</v>
      </c>
    </row>
    <row r="113" spans="1:17" ht="15.75" customHeight="1" x14ac:dyDescent="0.3">
      <c r="A113" s="3">
        <v>392231</v>
      </c>
      <c r="B113" s="3" t="s">
        <v>133</v>
      </c>
      <c r="C113" s="5">
        <v>39951</v>
      </c>
      <c r="D113" s="3" t="s">
        <v>162</v>
      </c>
      <c r="E113" s="3" t="s">
        <v>134</v>
      </c>
      <c r="F113" s="3">
        <v>1</v>
      </c>
      <c r="G113" s="3" t="s">
        <v>34</v>
      </c>
      <c r="H113" s="3" t="s">
        <v>23</v>
      </c>
      <c r="I113" s="3" t="s">
        <v>34</v>
      </c>
      <c r="J113" s="3" t="s">
        <v>35</v>
      </c>
      <c r="K113" s="3" t="s">
        <v>23</v>
      </c>
      <c r="L113" s="3" t="s">
        <v>43</v>
      </c>
      <c r="M113" s="3">
        <v>7</v>
      </c>
      <c r="N113" s="3" t="s">
        <v>26</v>
      </c>
      <c r="O113" s="3" t="s">
        <v>27</v>
      </c>
      <c r="P113" s="3" t="s">
        <v>118</v>
      </c>
      <c r="Q113" s="3" t="s">
        <v>61</v>
      </c>
    </row>
    <row r="114" spans="1:17" ht="15.75" customHeight="1" x14ac:dyDescent="0.3">
      <c r="A114" s="3">
        <v>392232</v>
      </c>
      <c r="B114" s="3" t="s">
        <v>143</v>
      </c>
      <c r="C114" s="5">
        <v>39952</v>
      </c>
      <c r="D114" s="3" t="s">
        <v>146</v>
      </c>
      <c r="E114" s="3" t="s">
        <v>145</v>
      </c>
      <c r="F114" s="3">
        <v>1</v>
      </c>
      <c r="G114" s="3" t="s">
        <v>22</v>
      </c>
      <c r="H114" s="3" t="s">
        <v>41</v>
      </c>
      <c r="I114" s="3" t="s">
        <v>41</v>
      </c>
      <c r="J114" s="3" t="s">
        <v>35</v>
      </c>
      <c r="K114" s="3" t="s">
        <v>22</v>
      </c>
      <c r="L114" s="3" t="s">
        <v>43</v>
      </c>
      <c r="M114" s="3">
        <v>7</v>
      </c>
      <c r="N114" s="3" t="s">
        <v>26</v>
      </c>
      <c r="O114" s="3" t="s">
        <v>27</v>
      </c>
      <c r="P114" s="3" t="s">
        <v>65</v>
      </c>
      <c r="Q114" s="3" t="s">
        <v>61</v>
      </c>
    </row>
    <row r="115" spans="1:17" ht="15.75" customHeight="1" x14ac:dyDescent="0.3">
      <c r="A115" s="3">
        <v>392233</v>
      </c>
      <c r="B115" s="3" t="s">
        <v>119</v>
      </c>
      <c r="C115" s="5">
        <v>39953</v>
      </c>
      <c r="D115" s="3" t="s">
        <v>163</v>
      </c>
      <c r="E115" s="3" t="s">
        <v>121</v>
      </c>
      <c r="F115" s="3">
        <v>1</v>
      </c>
      <c r="G115" s="3" t="s">
        <v>23</v>
      </c>
      <c r="H115" s="3" t="s">
        <v>42</v>
      </c>
      <c r="I115" s="3" t="s">
        <v>23</v>
      </c>
      <c r="J115" s="3" t="s">
        <v>24</v>
      </c>
      <c r="K115" s="3" t="s">
        <v>23</v>
      </c>
      <c r="L115" s="3" t="s">
        <v>43</v>
      </c>
      <c r="M115" s="3">
        <v>4</v>
      </c>
      <c r="N115" s="3" t="s">
        <v>26</v>
      </c>
      <c r="O115" s="3" t="s">
        <v>27</v>
      </c>
      <c r="P115" s="3" t="s">
        <v>93</v>
      </c>
      <c r="Q115" s="3" t="s">
        <v>118</v>
      </c>
    </row>
    <row r="116" spans="1:17" ht="15.75" customHeight="1" x14ac:dyDescent="0.3">
      <c r="A116" s="3">
        <v>392234</v>
      </c>
      <c r="B116" s="3" t="s">
        <v>119</v>
      </c>
      <c r="C116" s="5">
        <v>39953</v>
      </c>
      <c r="D116" s="3" t="s">
        <v>116</v>
      </c>
      <c r="E116" s="3" t="s">
        <v>121</v>
      </c>
      <c r="F116" s="3">
        <v>1</v>
      </c>
      <c r="G116" s="3" t="s">
        <v>34</v>
      </c>
      <c r="H116" s="3" t="s">
        <v>33</v>
      </c>
      <c r="I116" s="3" t="s">
        <v>34</v>
      </c>
      <c r="J116" s="3" t="s">
        <v>35</v>
      </c>
      <c r="K116" s="3" t="s">
        <v>34</v>
      </c>
      <c r="L116" s="3" t="s">
        <v>25</v>
      </c>
      <c r="M116" s="3">
        <v>24</v>
      </c>
      <c r="N116" s="3" t="s">
        <v>26</v>
      </c>
      <c r="O116" s="3" t="s">
        <v>27</v>
      </c>
      <c r="P116" s="3" t="s">
        <v>93</v>
      </c>
      <c r="Q116" s="3" t="s">
        <v>118</v>
      </c>
    </row>
    <row r="117" spans="1:17" ht="15.75" customHeight="1" x14ac:dyDescent="0.3">
      <c r="A117" s="3">
        <v>392235</v>
      </c>
      <c r="B117" s="3" t="s">
        <v>133</v>
      </c>
      <c r="C117" s="5">
        <v>39954</v>
      </c>
      <c r="D117" s="3" t="s">
        <v>63</v>
      </c>
      <c r="E117" s="3" t="s">
        <v>134</v>
      </c>
      <c r="F117" s="3">
        <v>1</v>
      </c>
      <c r="G117" s="3" t="s">
        <v>41</v>
      </c>
      <c r="H117" s="3" t="s">
        <v>49</v>
      </c>
      <c r="I117" s="3" t="s">
        <v>41</v>
      </c>
      <c r="J117" s="3" t="s">
        <v>24</v>
      </c>
      <c r="K117" s="3" t="s">
        <v>41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65</v>
      </c>
      <c r="Q117" s="3" t="s">
        <v>142</v>
      </c>
    </row>
    <row r="118" spans="1:17" ht="15.75" customHeight="1" x14ac:dyDescent="0.3">
      <c r="A118" s="3">
        <v>392236</v>
      </c>
      <c r="B118" s="3" t="s">
        <v>133</v>
      </c>
      <c r="C118" s="5">
        <v>39954</v>
      </c>
      <c r="D118" s="3" t="s">
        <v>164</v>
      </c>
      <c r="E118" s="3" t="s">
        <v>134</v>
      </c>
      <c r="F118" s="3">
        <v>1</v>
      </c>
      <c r="G118" s="3" t="s">
        <v>22</v>
      </c>
      <c r="H118" s="3" t="s">
        <v>55</v>
      </c>
      <c r="I118" s="3" t="s">
        <v>22</v>
      </c>
      <c r="J118" s="3" t="s">
        <v>35</v>
      </c>
      <c r="K118" s="3" t="s">
        <v>22</v>
      </c>
      <c r="L118" s="3" t="s">
        <v>25</v>
      </c>
      <c r="M118" s="3">
        <v>12</v>
      </c>
      <c r="N118" s="3" t="s">
        <v>26</v>
      </c>
      <c r="O118" s="3" t="s">
        <v>27</v>
      </c>
      <c r="P118" s="3" t="s">
        <v>65</v>
      </c>
      <c r="Q118" s="3" t="s">
        <v>142</v>
      </c>
    </row>
    <row r="119" spans="1:17" ht="15.75" customHeight="1" x14ac:dyDescent="0.3">
      <c r="A119" s="3">
        <v>392237</v>
      </c>
      <c r="B119" s="3" t="s">
        <v>133</v>
      </c>
      <c r="C119" s="5">
        <v>39955</v>
      </c>
      <c r="D119" s="3" t="s">
        <v>74</v>
      </c>
      <c r="E119" s="3" t="s">
        <v>134</v>
      </c>
      <c r="F119" s="3">
        <v>1</v>
      </c>
      <c r="G119" s="3" t="s">
        <v>41</v>
      </c>
      <c r="H119" s="3" t="s">
        <v>55</v>
      </c>
      <c r="I119" s="3" t="s">
        <v>55</v>
      </c>
      <c r="J119" s="3" t="s">
        <v>24</v>
      </c>
      <c r="K119" s="3" t="s">
        <v>55</v>
      </c>
      <c r="L119" s="3" t="s">
        <v>43</v>
      </c>
      <c r="M119" s="3">
        <v>6</v>
      </c>
      <c r="N119" s="3" t="s">
        <v>26</v>
      </c>
      <c r="O119" s="3" t="s">
        <v>27</v>
      </c>
      <c r="P119" s="3" t="s">
        <v>79</v>
      </c>
      <c r="Q119" s="3" t="s">
        <v>51</v>
      </c>
    </row>
    <row r="120" spans="1:17" ht="15.75" customHeight="1" x14ac:dyDescent="0.3">
      <c r="A120" s="3">
        <v>392238</v>
      </c>
      <c r="B120" s="3" t="s">
        <v>143</v>
      </c>
      <c r="C120" s="5">
        <v>39956</v>
      </c>
      <c r="D120" s="3" t="s">
        <v>164</v>
      </c>
      <c r="E120" s="3" t="s">
        <v>145</v>
      </c>
      <c r="F120" s="3">
        <v>1</v>
      </c>
      <c r="G120" s="3" t="s">
        <v>22</v>
      </c>
      <c r="H120" s="3" t="s">
        <v>34</v>
      </c>
      <c r="I120" s="3" t="s">
        <v>22</v>
      </c>
      <c r="J120" s="3" t="s">
        <v>24</v>
      </c>
      <c r="K120" s="3" t="s">
        <v>22</v>
      </c>
      <c r="L120" s="3" t="s">
        <v>43</v>
      </c>
      <c r="M120" s="3">
        <v>6</v>
      </c>
      <c r="N120" s="3" t="s">
        <v>26</v>
      </c>
      <c r="O120" s="3" t="s">
        <v>27</v>
      </c>
      <c r="P120" s="3" t="s">
        <v>29</v>
      </c>
      <c r="Q120" s="3" t="s">
        <v>118</v>
      </c>
    </row>
    <row r="121" spans="1:17" ht="15.75" customHeight="1" x14ac:dyDescent="0.3">
      <c r="A121" s="3">
        <v>392239</v>
      </c>
      <c r="B121" s="3" t="s">
        <v>143</v>
      </c>
      <c r="C121" s="5">
        <v>39957</v>
      </c>
      <c r="D121" s="3" t="s">
        <v>102</v>
      </c>
      <c r="E121" s="3" t="s">
        <v>145</v>
      </c>
      <c r="F121" s="3">
        <v>1</v>
      </c>
      <c r="G121" s="3" t="s">
        <v>22</v>
      </c>
      <c r="H121" s="3" t="s">
        <v>55</v>
      </c>
      <c r="I121" s="3" t="s">
        <v>22</v>
      </c>
      <c r="J121" s="3" t="s">
        <v>24</v>
      </c>
      <c r="K121" s="3" t="s">
        <v>55</v>
      </c>
      <c r="L121" s="3" t="s">
        <v>25</v>
      </c>
      <c r="M121" s="3">
        <v>6</v>
      </c>
      <c r="N121" s="3" t="s">
        <v>26</v>
      </c>
      <c r="O121" s="3" t="s">
        <v>27</v>
      </c>
      <c r="P121" s="3" t="s">
        <v>29</v>
      </c>
      <c r="Q121" s="3" t="s">
        <v>118</v>
      </c>
    </row>
    <row r="122" spans="1:17" ht="15.75" customHeight="1" x14ac:dyDescent="0.3">
      <c r="A122" s="3">
        <v>419106</v>
      </c>
      <c r="B122" s="3" t="s">
        <v>46</v>
      </c>
      <c r="C122" s="5">
        <v>40249</v>
      </c>
      <c r="D122" s="3" t="s">
        <v>165</v>
      </c>
      <c r="E122" s="3" t="s">
        <v>75</v>
      </c>
      <c r="F122" s="3">
        <v>0</v>
      </c>
      <c r="G122" s="3" t="s">
        <v>55</v>
      </c>
      <c r="H122" s="3" t="s">
        <v>23</v>
      </c>
      <c r="I122" s="3" t="s">
        <v>55</v>
      </c>
      <c r="J122" s="3" t="s">
        <v>24</v>
      </c>
      <c r="K122" s="3" t="s">
        <v>23</v>
      </c>
      <c r="L122" s="3" t="s">
        <v>25</v>
      </c>
      <c r="M122" s="3">
        <v>11</v>
      </c>
      <c r="N122" s="3" t="s">
        <v>26</v>
      </c>
      <c r="O122" s="3" t="s">
        <v>27</v>
      </c>
      <c r="P122" s="3" t="s">
        <v>29</v>
      </c>
      <c r="Q122" s="3" t="s">
        <v>61</v>
      </c>
    </row>
    <row r="123" spans="1:17" ht="15.75" customHeight="1" x14ac:dyDescent="0.3">
      <c r="A123" s="3">
        <v>419107</v>
      </c>
      <c r="B123" s="3" t="s">
        <v>46</v>
      </c>
      <c r="C123" s="5">
        <v>40250</v>
      </c>
      <c r="D123" s="3" t="s">
        <v>70</v>
      </c>
      <c r="E123" s="3" t="s">
        <v>166</v>
      </c>
      <c r="F123" s="3">
        <v>0</v>
      </c>
      <c r="G123" s="3" t="s">
        <v>49</v>
      </c>
      <c r="H123" s="3" t="s">
        <v>42</v>
      </c>
      <c r="I123" s="3" t="s">
        <v>49</v>
      </c>
      <c r="J123" s="3" t="s">
        <v>35</v>
      </c>
      <c r="K123" s="3" t="s">
        <v>49</v>
      </c>
      <c r="L123" s="3" t="s">
        <v>25</v>
      </c>
      <c r="M123" s="3">
        <v>4</v>
      </c>
      <c r="N123" s="3" t="s">
        <v>26</v>
      </c>
      <c r="O123" s="3" t="s">
        <v>27</v>
      </c>
      <c r="P123" s="3" t="s">
        <v>29</v>
      </c>
      <c r="Q123" s="3" t="s">
        <v>61</v>
      </c>
    </row>
    <row r="124" spans="1:17" ht="15.75" customHeight="1" x14ac:dyDescent="0.3">
      <c r="A124" s="3">
        <v>419108</v>
      </c>
      <c r="B124" s="3" t="s">
        <v>30</v>
      </c>
      <c r="C124" s="5">
        <v>40250</v>
      </c>
      <c r="D124" s="3" t="s">
        <v>148</v>
      </c>
      <c r="E124" s="3" t="s">
        <v>32</v>
      </c>
      <c r="F124" s="3">
        <v>0</v>
      </c>
      <c r="G124" s="3" t="s">
        <v>33</v>
      </c>
      <c r="H124" s="3" t="s">
        <v>41</v>
      </c>
      <c r="I124" s="3" t="s">
        <v>41</v>
      </c>
      <c r="J124" s="3" t="s">
        <v>24</v>
      </c>
      <c r="K124" s="3" t="s">
        <v>41</v>
      </c>
      <c r="L124" s="3" t="s">
        <v>43</v>
      </c>
      <c r="M124" s="3">
        <v>5</v>
      </c>
      <c r="N124" s="3" t="s">
        <v>26</v>
      </c>
      <c r="O124" s="3" t="s">
        <v>27</v>
      </c>
      <c r="P124" s="3" t="s">
        <v>79</v>
      </c>
      <c r="Q124" s="3" t="s">
        <v>142</v>
      </c>
    </row>
    <row r="125" spans="1:17" ht="15.75" customHeight="1" x14ac:dyDescent="0.3">
      <c r="A125" s="3">
        <v>419109</v>
      </c>
      <c r="B125" s="3" t="s">
        <v>52</v>
      </c>
      <c r="C125" s="5">
        <v>40251</v>
      </c>
      <c r="D125" s="3" t="s">
        <v>167</v>
      </c>
      <c r="E125" s="3" t="s">
        <v>54</v>
      </c>
      <c r="F125" s="3">
        <v>0</v>
      </c>
      <c r="G125" s="3" t="s">
        <v>23</v>
      </c>
      <c r="H125" s="3" t="s">
        <v>22</v>
      </c>
      <c r="I125" s="3" t="s">
        <v>23</v>
      </c>
      <c r="J125" s="3" t="s">
        <v>24</v>
      </c>
      <c r="K125" s="3" t="s">
        <v>23</v>
      </c>
      <c r="L125" s="3" t="s">
        <v>43</v>
      </c>
      <c r="M125" s="3">
        <v>7</v>
      </c>
      <c r="N125" s="3" t="s">
        <v>26</v>
      </c>
      <c r="O125" s="3" t="s">
        <v>27</v>
      </c>
      <c r="P125" s="3" t="s">
        <v>129</v>
      </c>
      <c r="Q125" s="3" t="s">
        <v>66</v>
      </c>
    </row>
    <row r="126" spans="1:17" ht="15.75" customHeight="1" x14ac:dyDescent="0.3">
      <c r="A126" s="3">
        <v>419110</v>
      </c>
      <c r="B126" s="3" t="s">
        <v>67</v>
      </c>
      <c r="C126" s="5">
        <v>40251</v>
      </c>
      <c r="D126" s="3" t="s">
        <v>168</v>
      </c>
      <c r="E126" s="3" t="s">
        <v>69</v>
      </c>
      <c r="F126" s="3">
        <v>0</v>
      </c>
      <c r="G126" s="3" t="s">
        <v>34</v>
      </c>
      <c r="H126" s="3" t="s">
        <v>55</v>
      </c>
      <c r="I126" s="3" t="s">
        <v>55</v>
      </c>
      <c r="J126" s="3" t="s">
        <v>35</v>
      </c>
      <c r="K126" s="3" t="s">
        <v>55</v>
      </c>
      <c r="L126" s="3" t="s">
        <v>25</v>
      </c>
      <c r="M126" s="3">
        <v>31</v>
      </c>
      <c r="N126" s="3" t="s">
        <v>26</v>
      </c>
      <c r="O126" s="3" t="s">
        <v>27</v>
      </c>
      <c r="P126" s="3" t="s">
        <v>57</v>
      </c>
      <c r="Q126" s="3" t="s">
        <v>51</v>
      </c>
    </row>
    <row r="127" spans="1:17" ht="15.75" customHeight="1" x14ac:dyDescent="0.3">
      <c r="A127" s="3">
        <v>419111</v>
      </c>
      <c r="B127" s="3" t="s">
        <v>169</v>
      </c>
      <c r="C127" s="5">
        <v>40252</v>
      </c>
      <c r="D127" s="3" t="s">
        <v>63</v>
      </c>
      <c r="E127" s="3" t="s">
        <v>170</v>
      </c>
      <c r="F127" s="3">
        <v>0</v>
      </c>
      <c r="G127" s="3" t="s">
        <v>42</v>
      </c>
      <c r="H127" s="3" t="s">
        <v>41</v>
      </c>
      <c r="I127" s="3" t="s">
        <v>41</v>
      </c>
      <c r="J127" s="3" t="s">
        <v>24</v>
      </c>
      <c r="K127" s="3" t="s">
        <v>41</v>
      </c>
      <c r="L127" s="3" t="s">
        <v>43</v>
      </c>
      <c r="M127" s="3">
        <v>6</v>
      </c>
      <c r="N127" s="3" t="s">
        <v>26</v>
      </c>
      <c r="O127" s="3" t="s">
        <v>27</v>
      </c>
      <c r="P127" s="3" t="s">
        <v>93</v>
      </c>
      <c r="Q127" s="3" t="s">
        <v>29</v>
      </c>
    </row>
    <row r="128" spans="1:17" ht="15.75" customHeight="1" x14ac:dyDescent="0.3">
      <c r="A128" s="3">
        <v>419112</v>
      </c>
      <c r="B128" s="3" t="s">
        <v>19</v>
      </c>
      <c r="C128" s="5">
        <v>40253</v>
      </c>
      <c r="D128" s="3" t="s">
        <v>146</v>
      </c>
      <c r="E128" s="3" t="s">
        <v>21</v>
      </c>
      <c r="F128" s="3">
        <v>0</v>
      </c>
      <c r="G128" s="3" t="s">
        <v>22</v>
      </c>
      <c r="H128" s="3" t="s">
        <v>33</v>
      </c>
      <c r="I128" s="3" t="s">
        <v>33</v>
      </c>
      <c r="J128" s="3" t="s">
        <v>35</v>
      </c>
      <c r="K128" s="3" t="s">
        <v>22</v>
      </c>
      <c r="L128" s="3" t="s">
        <v>43</v>
      </c>
      <c r="M128" s="3">
        <v>8</v>
      </c>
      <c r="N128" s="3" t="s">
        <v>26</v>
      </c>
      <c r="O128" s="3" t="s">
        <v>27</v>
      </c>
      <c r="P128" s="3" t="s">
        <v>171</v>
      </c>
      <c r="Q128" s="3" t="s">
        <v>51</v>
      </c>
    </row>
    <row r="129" spans="1:17" ht="15.75" customHeight="1" x14ac:dyDescent="0.3">
      <c r="A129" s="3">
        <v>419113</v>
      </c>
      <c r="B129" s="3" t="s">
        <v>52</v>
      </c>
      <c r="C129" s="5">
        <v>40253</v>
      </c>
      <c r="D129" s="3" t="s">
        <v>78</v>
      </c>
      <c r="E129" s="3" t="s">
        <v>54</v>
      </c>
      <c r="F129" s="3">
        <v>0</v>
      </c>
      <c r="G129" s="3" t="s">
        <v>23</v>
      </c>
      <c r="H129" s="3" t="s">
        <v>34</v>
      </c>
      <c r="I129" s="3" t="s">
        <v>34</v>
      </c>
      <c r="J129" s="3" t="s">
        <v>35</v>
      </c>
      <c r="K129" s="3" t="s">
        <v>34</v>
      </c>
      <c r="L129" s="3" t="s">
        <v>25</v>
      </c>
      <c r="M129" s="3">
        <v>55</v>
      </c>
      <c r="N129" s="3" t="s">
        <v>26</v>
      </c>
      <c r="O129" s="3" t="s">
        <v>27</v>
      </c>
      <c r="P129" s="3" t="s">
        <v>129</v>
      </c>
      <c r="Q129" s="3" t="s">
        <v>66</v>
      </c>
    </row>
    <row r="130" spans="1:17" ht="15.75" customHeight="1" x14ac:dyDescent="0.3">
      <c r="A130" s="3">
        <v>419114</v>
      </c>
      <c r="B130" s="3" t="s">
        <v>38</v>
      </c>
      <c r="C130" s="5">
        <v>40254</v>
      </c>
      <c r="D130" s="3" t="s">
        <v>109</v>
      </c>
      <c r="E130" s="3" t="s">
        <v>40</v>
      </c>
      <c r="F130" s="3">
        <v>0</v>
      </c>
      <c r="G130" s="3" t="s">
        <v>41</v>
      </c>
      <c r="H130" s="3" t="s">
        <v>49</v>
      </c>
      <c r="I130" s="3" t="s">
        <v>41</v>
      </c>
      <c r="J130" s="3" t="s">
        <v>24</v>
      </c>
      <c r="K130" s="3" t="s">
        <v>49</v>
      </c>
      <c r="L130" s="3" t="s">
        <v>25</v>
      </c>
      <c r="M130" s="3">
        <v>98</v>
      </c>
      <c r="N130" s="3" t="s">
        <v>26</v>
      </c>
      <c r="O130" s="3" t="s">
        <v>27</v>
      </c>
      <c r="P130" s="3" t="s">
        <v>79</v>
      </c>
      <c r="Q130" s="3" t="s">
        <v>140</v>
      </c>
    </row>
    <row r="131" spans="1:17" ht="15.75" customHeight="1" x14ac:dyDescent="0.3">
      <c r="A131" s="3">
        <v>419115</v>
      </c>
      <c r="B131" s="3" t="s">
        <v>19</v>
      </c>
      <c r="C131" s="5">
        <v>40255</v>
      </c>
      <c r="D131" s="3" t="s">
        <v>146</v>
      </c>
      <c r="E131" s="3" t="s">
        <v>21</v>
      </c>
      <c r="F131" s="3">
        <v>0</v>
      </c>
      <c r="G131" s="3" t="s">
        <v>22</v>
      </c>
      <c r="H131" s="3" t="s">
        <v>42</v>
      </c>
      <c r="I131" s="3" t="s">
        <v>22</v>
      </c>
      <c r="J131" s="3" t="s">
        <v>24</v>
      </c>
      <c r="K131" s="3" t="s">
        <v>22</v>
      </c>
      <c r="L131" s="3" t="s">
        <v>43</v>
      </c>
      <c r="M131" s="3">
        <v>10</v>
      </c>
      <c r="N131" s="3" t="s">
        <v>26</v>
      </c>
      <c r="O131" s="3" t="s">
        <v>27</v>
      </c>
      <c r="P131" s="3" t="s">
        <v>57</v>
      </c>
      <c r="Q131" s="3" t="s">
        <v>51</v>
      </c>
    </row>
    <row r="132" spans="1:17" ht="15.75" customHeight="1" x14ac:dyDescent="0.3">
      <c r="A132" s="3">
        <v>419116</v>
      </c>
      <c r="B132" s="3" t="s">
        <v>38</v>
      </c>
      <c r="C132" s="5">
        <v>40256</v>
      </c>
      <c r="D132" s="3" t="s">
        <v>68</v>
      </c>
      <c r="E132" s="3" t="s">
        <v>40</v>
      </c>
      <c r="F132" s="3">
        <v>0</v>
      </c>
      <c r="G132" s="3" t="s">
        <v>41</v>
      </c>
      <c r="H132" s="3" t="s">
        <v>34</v>
      </c>
      <c r="I132" s="3" t="s">
        <v>41</v>
      </c>
      <c r="J132" s="3" t="s">
        <v>35</v>
      </c>
      <c r="K132" s="3" t="s">
        <v>34</v>
      </c>
      <c r="L132" s="3" t="s">
        <v>43</v>
      </c>
      <c r="M132" s="3">
        <v>5</v>
      </c>
      <c r="N132" s="3" t="s">
        <v>26</v>
      </c>
      <c r="O132" s="3" t="s">
        <v>27</v>
      </c>
      <c r="P132" s="3" t="s">
        <v>79</v>
      </c>
      <c r="Q132" s="3" t="s">
        <v>140</v>
      </c>
    </row>
    <row r="133" spans="1:17" ht="15.75" customHeight="1" x14ac:dyDescent="0.3">
      <c r="A133" s="3">
        <v>419117</v>
      </c>
      <c r="B133" s="3" t="s">
        <v>172</v>
      </c>
      <c r="C133" s="5">
        <v>40256</v>
      </c>
      <c r="D133" s="3" t="s">
        <v>173</v>
      </c>
      <c r="E133" s="3" t="s">
        <v>174</v>
      </c>
      <c r="F133" s="3">
        <v>0</v>
      </c>
      <c r="G133" s="3" t="s">
        <v>55</v>
      </c>
      <c r="H133" s="3" t="s">
        <v>33</v>
      </c>
      <c r="I133" s="3" t="s">
        <v>33</v>
      </c>
      <c r="J133" s="3" t="s">
        <v>24</v>
      </c>
      <c r="K133" s="3" t="s">
        <v>55</v>
      </c>
      <c r="L133" s="3" t="s">
        <v>25</v>
      </c>
      <c r="M133" s="3">
        <v>6</v>
      </c>
      <c r="N133" s="3" t="s">
        <v>26</v>
      </c>
      <c r="O133" s="3" t="s">
        <v>27</v>
      </c>
      <c r="P133" s="3" t="s">
        <v>56</v>
      </c>
      <c r="Q133" s="3" t="s">
        <v>122</v>
      </c>
    </row>
    <row r="134" spans="1:17" ht="15.75" customHeight="1" x14ac:dyDescent="0.3">
      <c r="A134" s="3">
        <v>419118</v>
      </c>
      <c r="B134" s="3" t="s">
        <v>169</v>
      </c>
      <c r="C134" s="5">
        <v>40257</v>
      </c>
      <c r="D134" s="3" t="s">
        <v>175</v>
      </c>
      <c r="E134" s="3" t="s">
        <v>170</v>
      </c>
      <c r="F134" s="3">
        <v>0</v>
      </c>
      <c r="G134" s="3" t="s">
        <v>42</v>
      </c>
      <c r="H134" s="3" t="s">
        <v>23</v>
      </c>
      <c r="I134" s="3" t="s">
        <v>42</v>
      </c>
      <c r="J134" s="3" t="s">
        <v>35</v>
      </c>
      <c r="K134" s="3" t="s">
        <v>42</v>
      </c>
      <c r="L134" s="3" t="s">
        <v>25</v>
      </c>
      <c r="M134" s="3">
        <v>34</v>
      </c>
      <c r="N134" s="3" t="s">
        <v>26</v>
      </c>
      <c r="O134" s="3" t="s">
        <v>27</v>
      </c>
      <c r="P134" s="3" t="s">
        <v>29</v>
      </c>
      <c r="Q134" s="3" t="s">
        <v>61</v>
      </c>
    </row>
    <row r="135" spans="1:17" ht="15.75" customHeight="1" x14ac:dyDescent="0.3">
      <c r="A135" s="3">
        <v>419119</v>
      </c>
      <c r="B135" s="3" t="s">
        <v>46</v>
      </c>
      <c r="C135" s="5">
        <v>40257</v>
      </c>
      <c r="D135" s="3" t="s">
        <v>146</v>
      </c>
      <c r="E135" s="3" t="s">
        <v>166</v>
      </c>
      <c r="F135" s="3">
        <v>0</v>
      </c>
      <c r="G135" s="3" t="s">
        <v>49</v>
      </c>
      <c r="H135" s="3" t="s">
        <v>22</v>
      </c>
      <c r="I135" s="3" t="s">
        <v>49</v>
      </c>
      <c r="J135" s="3" t="s">
        <v>35</v>
      </c>
      <c r="K135" s="3" t="s">
        <v>22</v>
      </c>
      <c r="L135" s="3" t="s">
        <v>43</v>
      </c>
      <c r="M135" s="3">
        <v>7</v>
      </c>
      <c r="N135" s="3" t="s">
        <v>26</v>
      </c>
      <c r="O135" s="3" t="s">
        <v>27</v>
      </c>
      <c r="P135" s="3" t="s">
        <v>129</v>
      </c>
      <c r="Q135" s="3" t="s">
        <v>147</v>
      </c>
    </row>
    <row r="136" spans="1:17" ht="15.75" customHeight="1" x14ac:dyDescent="0.3">
      <c r="A136" s="3">
        <v>419120</v>
      </c>
      <c r="B136" s="3" t="s">
        <v>172</v>
      </c>
      <c r="C136" s="5">
        <v>40258</v>
      </c>
      <c r="D136" s="3" t="s">
        <v>173</v>
      </c>
      <c r="E136" s="3" t="s">
        <v>174</v>
      </c>
      <c r="F136" s="3">
        <v>0</v>
      </c>
      <c r="G136" s="3" t="s">
        <v>55</v>
      </c>
      <c r="H136" s="3" t="s">
        <v>41</v>
      </c>
      <c r="I136" s="3" t="s">
        <v>55</v>
      </c>
      <c r="J136" s="3" t="s">
        <v>35</v>
      </c>
      <c r="K136" s="3" t="s">
        <v>55</v>
      </c>
      <c r="L136" s="3" t="s">
        <v>25</v>
      </c>
      <c r="M136" s="3">
        <v>10</v>
      </c>
      <c r="N136" s="3" t="s">
        <v>26</v>
      </c>
      <c r="O136" s="3" t="s">
        <v>27</v>
      </c>
      <c r="P136" s="3" t="s">
        <v>56</v>
      </c>
      <c r="Q136" s="3" t="s">
        <v>122</v>
      </c>
    </row>
    <row r="137" spans="1:17" ht="15.75" customHeight="1" x14ac:dyDescent="0.3">
      <c r="A137" s="3">
        <v>419121</v>
      </c>
      <c r="B137" s="3" t="s">
        <v>67</v>
      </c>
      <c r="C137" s="5">
        <v>40258</v>
      </c>
      <c r="D137" s="3" t="s">
        <v>176</v>
      </c>
      <c r="E137" s="3" t="s">
        <v>69</v>
      </c>
      <c r="F137" s="3">
        <v>0</v>
      </c>
      <c r="G137" s="3" t="s">
        <v>34</v>
      </c>
      <c r="H137" s="3" t="s">
        <v>33</v>
      </c>
      <c r="I137" s="3" t="s">
        <v>34</v>
      </c>
      <c r="J137" s="3" t="s">
        <v>24</v>
      </c>
      <c r="K137" s="3" t="s">
        <v>33</v>
      </c>
      <c r="L137" s="3" t="s">
        <v>124</v>
      </c>
      <c r="M137" s="3" t="s">
        <v>27</v>
      </c>
      <c r="N137" s="3" t="s">
        <v>125</v>
      </c>
      <c r="O137" s="3" t="s">
        <v>27</v>
      </c>
      <c r="P137" s="3" t="s">
        <v>57</v>
      </c>
      <c r="Q137" s="3" t="s">
        <v>51</v>
      </c>
    </row>
    <row r="138" spans="1:17" ht="15.75" customHeight="1" x14ac:dyDescent="0.3">
      <c r="A138" s="3">
        <v>419122</v>
      </c>
      <c r="B138" s="3" t="s">
        <v>46</v>
      </c>
      <c r="C138" s="5">
        <v>40259</v>
      </c>
      <c r="D138" s="3" t="s">
        <v>109</v>
      </c>
      <c r="E138" s="3" t="s">
        <v>166</v>
      </c>
      <c r="F138" s="3">
        <v>0</v>
      </c>
      <c r="G138" s="3" t="s">
        <v>49</v>
      </c>
      <c r="H138" s="3" t="s">
        <v>23</v>
      </c>
      <c r="I138" s="3" t="s">
        <v>23</v>
      </c>
      <c r="J138" s="3" t="s">
        <v>35</v>
      </c>
      <c r="K138" s="3" t="s">
        <v>49</v>
      </c>
      <c r="L138" s="3" t="s">
        <v>43</v>
      </c>
      <c r="M138" s="3">
        <v>7</v>
      </c>
      <c r="N138" s="3" t="s">
        <v>26</v>
      </c>
      <c r="O138" s="3" t="s">
        <v>27</v>
      </c>
      <c r="P138" s="3" t="s">
        <v>147</v>
      </c>
      <c r="Q138" s="3" t="s">
        <v>118</v>
      </c>
    </row>
    <row r="139" spans="1:17" ht="15.75" customHeight="1" x14ac:dyDescent="0.3">
      <c r="A139" s="3">
        <v>419123</v>
      </c>
      <c r="B139" s="3" t="s">
        <v>19</v>
      </c>
      <c r="C139" s="5">
        <v>40260</v>
      </c>
      <c r="D139" s="3" t="s">
        <v>177</v>
      </c>
      <c r="E139" s="3" t="s">
        <v>21</v>
      </c>
      <c r="F139" s="3">
        <v>0</v>
      </c>
      <c r="G139" s="3" t="s">
        <v>22</v>
      </c>
      <c r="H139" s="3" t="s">
        <v>34</v>
      </c>
      <c r="I139" s="3" t="s">
        <v>34</v>
      </c>
      <c r="J139" s="3" t="s">
        <v>24</v>
      </c>
      <c r="K139" s="3" t="s">
        <v>22</v>
      </c>
      <c r="L139" s="3" t="s">
        <v>25</v>
      </c>
      <c r="M139" s="3">
        <v>36</v>
      </c>
      <c r="N139" s="3" t="s">
        <v>26</v>
      </c>
      <c r="O139" s="3" t="s">
        <v>27</v>
      </c>
      <c r="P139" s="3" t="s">
        <v>29</v>
      </c>
      <c r="Q139" s="3" t="s">
        <v>61</v>
      </c>
    </row>
    <row r="140" spans="1:17" ht="15.75" customHeight="1" x14ac:dyDescent="0.3">
      <c r="A140" s="3">
        <v>419124</v>
      </c>
      <c r="B140" s="3" t="s">
        <v>30</v>
      </c>
      <c r="C140" s="5">
        <v>40261</v>
      </c>
      <c r="D140" s="3" t="s">
        <v>178</v>
      </c>
      <c r="E140" s="3" t="s">
        <v>32</v>
      </c>
      <c r="F140" s="3">
        <v>0</v>
      </c>
      <c r="G140" s="3" t="s">
        <v>33</v>
      </c>
      <c r="H140" s="3" t="s">
        <v>42</v>
      </c>
      <c r="I140" s="3" t="s">
        <v>33</v>
      </c>
      <c r="J140" s="3" t="s">
        <v>24</v>
      </c>
      <c r="K140" s="3" t="s">
        <v>42</v>
      </c>
      <c r="L140" s="3" t="s">
        <v>25</v>
      </c>
      <c r="M140" s="3">
        <v>31</v>
      </c>
      <c r="N140" s="3" t="s">
        <v>26</v>
      </c>
      <c r="O140" s="3" t="s">
        <v>27</v>
      </c>
      <c r="P140" s="3" t="s">
        <v>79</v>
      </c>
      <c r="Q140" s="3" t="s">
        <v>140</v>
      </c>
    </row>
    <row r="141" spans="1:17" ht="15.75" customHeight="1" x14ac:dyDescent="0.3">
      <c r="A141" s="3">
        <v>419125</v>
      </c>
      <c r="B141" s="3" t="s">
        <v>46</v>
      </c>
      <c r="C141" s="5">
        <v>40262</v>
      </c>
      <c r="D141" s="3" t="s">
        <v>109</v>
      </c>
      <c r="E141" s="3" t="s">
        <v>166</v>
      </c>
      <c r="F141" s="3">
        <v>0</v>
      </c>
      <c r="G141" s="3" t="s">
        <v>49</v>
      </c>
      <c r="H141" s="3" t="s">
        <v>34</v>
      </c>
      <c r="I141" s="3" t="s">
        <v>49</v>
      </c>
      <c r="J141" s="3" t="s">
        <v>24</v>
      </c>
      <c r="K141" s="3" t="s">
        <v>49</v>
      </c>
      <c r="L141" s="3" t="s">
        <v>43</v>
      </c>
      <c r="M141" s="3">
        <v>5</v>
      </c>
      <c r="N141" s="3" t="s">
        <v>26</v>
      </c>
      <c r="O141" s="3" t="s">
        <v>27</v>
      </c>
      <c r="P141" s="3" t="s">
        <v>56</v>
      </c>
      <c r="Q141" s="3" t="s">
        <v>66</v>
      </c>
    </row>
    <row r="142" spans="1:17" ht="15.75" customHeight="1" x14ac:dyDescent="0.3">
      <c r="A142" s="3">
        <v>419126</v>
      </c>
      <c r="B142" s="3" t="s">
        <v>169</v>
      </c>
      <c r="C142" s="5">
        <v>40263</v>
      </c>
      <c r="D142" s="3" t="s">
        <v>70</v>
      </c>
      <c r="E142" s="3" t="s">
        <v>170</v>
      </c>
      <c r="F142" s="3">
        <v>0</v>
      </c>
      <c r="G142" s="3" t="s">
        <v>42</v>
      </c>
      <c r="H142" s="3" t="s">
        <v>55</v>
      </c>
      <c r="I142" s="3" t="s">
        <v>55</v>
      </c>
      <c r="J142" s="3" t="s">
        <v>35</v>
      </c>
      <c r="K142" s="3" t="s">
        <v>42</v>
      </c>
      <c r="L142" s="3" t="s">
        <v>43</v>
      </c>
      <c r="M142" s="3">
        <v>8</v>
      </c>
      <c r="N142" s="3" t="s">
        <v>26</v>
      </c>
      <c r="O142" s="3" t="s">
        <v>27</v>
      </c>
      <c r="P142" s="3" t="s">
        <v>129</v>
      </c>
      <c r="Q142" s="3" t="s">
        <v>118</v>
      </c>
    </row>
    <row r="143" spans="1:17" ht="15.75" customHeight="1" x14ac:dyDescent="0.3">
      <c r="A143" s="3">
        <v>419127</v>
      </c>
      <c r="B143" s="3" t="s">
        <v>30</v>
      </c>
      <c r="C143" s="5">
        <v>40264</v>
      </c>
      <c r="D143" s="3" t="s">
        <v>167</v>
      </c>
      <c r="E143" s="3" t="s">
        <v>32</v>
      </c>
      <c r="F143" s="3">
        <v>0</v>
      </c>
      <c r="G143" s="3" t="s">
        <v>33</v>
      </c>
      <c r="H143" s="3" t="s">
        <v>23</v>
      </c>
      <c r="I143" s="3" t="s">
        <v>23</v>
      </c>
      <c r="J143" s="3" t="s">
        <v>35</v>
      </c>
      <c r="K143" s="3" t="s">
        <v>23</v>
      </c>
      <c r="L143" s="3" t="s">
        <v>25</v>
      </c>
      <c r="M143" s="3">
        <v>39</v>
      </c>
      <c r="N143" s="3" t="s">
        <v>26</v>
      </c>
      <c r="O143" s="3" t="s">
        <v>27</v>
      </c>
      <c r="P143" s="3" t="s">
        <v>79</v>
      </c>
      <c r="Q143" s="3" t="s">
        <v>142</v>
      </c>
    </row>
    <row r="144" spans="1:17" ht="15.75" customHeight="1" x14ac:dyDescent="0.3">
      <c r="A144" s="3">
        <v>419128</v>
      </c>
      <c r="B144" s="3" t="s">
        <v>19</v>
      </c>
      <c r="C144" s="5">
        <v>40262</v>
      </c>
      <c r="D144" s="3" t="s">
        <v>179</v>
      </c>
      <c r="E144" s="3" t="s">
        <v>21</v>
      </c>
      <c r="F144" s="3">
        <v>0</v>
      </c>
      <c r="G144" s="3" t="s">
        <v>22</v>
      </c>
      <c r="H144" s="3" t="s">
        <v>41</v>
      </c>
      <c r="I144" s="3" t="s">
        <v>22</v>
      </c>
      <c r="J144" s="3" t="s">
        <v>24</v>
      </c>
      <c r="K144" s="3" t="s">
        <v>41</v>
      </c>
      <c r="L144" s="3" t="s">
        <v>25</v>
      </c>
      <c r="M144" s="3">
        <v>17</v>
      </c>
      <c r="N144" s="3" t="s">
        <v>26</v>
      </c>
      <c r="O144" s="3" t="s">
        <v>27</v>
      </c>
      <c r="P144" s="3" t="s">
        <v>93</v>
      </c>
      <c r="Q144" s="3" t="s">
        <v>29</v>
      </c>
    </row>
    <row r="145" spans="1:17" ht="15.75" customHeight="1" x14ac:dyDescent="0.3">
      <c r="A145" s="3">
        <v>419129</v>
      </c>
      <c r="B145" s="3" t="s">
        <v>169</v>
      </c>
      <c r="C145" s="5">
        <v>40265</v>
      </c>
      <c r="D145" s="3" t="s">
        <v>180</v>
      </c>
      <c r="E145" s="3" t="s">
        <v>170</v>
      </c>
      <c r="F145" s="3">
        <v>0</v>
      </c>
      <c r="G145" s="3" t="s">
        <v>42</v>
      </c>
      <c r="H145" s="3" t="s">
        <v>34</v>
      </c>
      <c r="I145" s="3" t="s">
        <v>42</v>
      </c>
      <c r="J145" s="3" t="s">
        <v>35</v>
      </c>
      <c r="K145" s="3" t="s">
        <v>42</v>
      </c>
      <c r="L145" s="3" t="s">
        <v>25</v>
      </c>
      <c r="M145" s="3">
        <v>17</v>
      </c>
      <c r="N145" s="3" t="s">
        <v>26</v>
      </c>
      <c r="O145" s="3" t="s">
        <v>27</v>
      </c>
      <c r="P145" s="3" t="s">
        <v>147</v>
      </c>
      <c r="Q145" s="3" t="s">
        <v>118</v>
      </c>
    </row>
    <row r="146" spans="1:17" ht="15.75" customHeight="1" x14ac:dyDescent="0.3">
      <c r="A146" s="3">
        <v>419130</v>
      </c>
      <c r="B146" s="3" t="s">
        <v>46</v>
      </c>
      <c r="C146" s="5">
        <v>40265</v>
      </c>
      <c r="D146" s="3" t="s">
        <v>156</v>
      </c>
      <c r="E146" s="3" t="s">
        <v>75</v>
      </c>
      <c r="F146" s="3">
        <v>0</v>
      </c>
      <c r="G146" s="3" t="s">
        <v>55</v>
      </c>
      <c r="H146" s="3" t="s">
        <v>49</v>
      </c>
      <c r="I146" s="3" t="s">
        <v>55</v>
      </c>
      <c r="J146" s="3" t="s">
        <v>24</v>
      </c>
      <c r="K146" s="3" t="s">
        <v>49</v>
      </c>
      <c r="L146" s="3" t="s">
        <v>25</v>
      </c>
      <c r="M146" s="3">
        <v>41</v>
      </c>
      <c r="N146" s="3" t="s">
        <v>26</v>
      </c>
      <c r="O146" s="3" t="s">
        <v>27</v>
      </c>
      <c r="P146" s="3" t="s">
        <v>171</v>
      </c>
      <c r="Q146" s="3" t="s">
        <v>57</v>
      </c>
    </row>
    <row r="147" spans="1:17" ht="15.75" customHeight="1" x14ac:dyDescent="0.3">
      <c r="A147" s="3">
        <v>419131</v>
      </c>
      <c r="B147" s="3" t="s">
        <v>38</v>
      </c>
      <c r="C147" s="5">
        <v>40266</v>
      </c>
      <c r="D147" s="3" t="s">
        <v>181</v>
      </c>
      <c r="E147" s="3" t="s">
        <v>40</v>
      </c>
      <c r="F147" s="3">
        <v>0</v>
      </c>
      <c r="G147" s="3" t="s">
        <v>41</v>
      </c>
      <c r="H147" s="3" t="s">
        <v>23</v>
      </c>
      <c r="I147" s="3" t="s">
        <v>41</v>
      </c>
      <c r="J147" s="3" t="s">
        <v>35</v>
      </c>
      <c r="K147" s="3" t="s">
        <v>41</v>
      </c>
      <c r="L147" s="3" t="s">
        <v>25</v>
      </c>
      <c r="M147" s="3">
        <v>40</v>
      </c>
      <c r="N147" s="3" t="s">
        <v>26</v>
      </c>
      <c r="O147" s="3" t="s">
        <v>27</v>
      </c>
      <c r="P147" s="3" t="s">
        <v>147</v>
      </c>
      <c r="Q147" s="3" t="s">
        <v>118</v>
      </c>
    </row>
    <row r="148" spans="1:17" ht="15.75" customHeight="1" x14ac:dyDescent="0.3">
      <c r="A148" s="3">
        <v>419132</v>
      </c>
      <c r="B148" s="3" t="s">
        <v>46</v>
      </c>
      <c r="C148" s="5">
        <v>40267</v>
      </c>
      <c r="D148" s="3" t="s">
        <v>182</v>
      </c>
      <c r="E148" s="3" t="s">
        <v>166</v>
      </c>
      <c r="F148" s="3">
        <v>0</v>
      </c>
      <c r="G148" s="3" t="s">
        <v>49</v>
      </c>
      <c r="H148" s="3" t="s">
        <v>33</v>
      </c>
      <c r="I148" s="3" t="s">
        <v>49</v>
      </c>
      <c r="J148" s="3" t="s">
        <v>24</v>
      </c>
      <c r="K148" s="3" t="s">
        <v>49</v>
      </c>
      <c r="L148" s="3" t="s">
        <v>43</v>
      </c>
      <c r="M148" s="3">
        <v>4</v>
      </c>
      <c r="N148" s="3" t="s">
        <v>26</v>
      </c>
      <c r="O148" s="3" t="s">
        <v>27</v>
      </c>
      <c r="P148" s="3" t="s">
        <v>79</v>
      </c>
      <c r="Q148" s="3" t="s">
        <v>140</v>
      </c>
    </row>
    <row r="149" spans="1:17" ht="15.75" customHeight="1" x14ac:dyDescent="0.3">
      <c r="A149" s="3">
        <v>419133</v>
      </c>
      <c r="B149" s="3" t="s">
        <v>67</v>
      </c>
      <c r="C149" s="5">
        <v>40268</v>
      </c>
      <c r="D149" s="3" t="s">
        <v>183</v>
      </c>
      <c r="E149" s="3" t="s">
        <v>69</v>
      </c>
      <c r="F149" s="3">
        <v>0</v>
      </c>
      <c r="G149" s="3" t="s">
        <v>34</v>
      </c>
      <c r="H149" s="3" t="s">
        <v>22</v>
      </c>
      <c r="I149" s="3" t="s">
        <v>22</v>
      </c>
      <c r="J149" s="3" t="s">
        <v>35</v>
      </c>
      <c r="K149" s="3" t="s">
        <v>34</v>
      </c>
      <c r="L149" s="3" t="s">
        <v>43</v>
      </c>
      <c r="M149" s="3">
        <v>5</v>
      </c>
      <c r="N149" s="3" t="s">
        <v>26</v>
      </c>
      <c r="O149" s="3" t="s">
        <v>27</v>
      </c>
      <c r="P149" s="3" t="s">
        <v>93</v>
      </c>
      <c r="Q149" s="3" t="s">
        <v>29</v>
      </c>
    </row>
    <row r="150" spans="1:17" ht="15.75" customHeight="1" x14ac:dyDescent="0.3">
      <c r="A150" s="3">
        <v>419134</v>
      </c>
      <c r="B150" s="3" t="s">
        <v>38</v>
      </c>
      <c r="C150" s="5">
        <v>40268</v>
      </c>
      <c r="D150" s="3" t="s">
        <v>103</v>
      </c>
      <c r="E150" s="3" t="s">
        <v>40</v>
      </c>
      <c r="F150" s="3">
        <v>0</v>
      </c>
      <c r="G150" s="3" t="s">
        <v>41</v>
      </c>
      <c r="H150" s="3" t="s">
        <v>42</v>
      </c>
      <c r="I150" s="3" t="s">
        <v>41</v>
      </c>
      <c r="J150" s="3" t="s">
        <v>35</v>
      </c>
      <c r="K150" s="3" t="s">
        <v>41</v>
      </c>
      <c r="L150" s="3" t="s">
        <v>25</v>
      </c>
      <c r="M150" s="3">
        <v>67</v>
      </c>
      <c r="N150" s="3" t="s">
        <v>26</v>
      </c>
      <c r="O150" s="3" t="s">
        <v>27</v>
      </c>
      <c r="P150" s="3" t="s">
        <v>129</v>
      </c>
      <c r="Q150" s="3" t="s">
        <v>118</v>
      </c>
    </row>
    <row r="151" spans="1:17" ht="15.75" customHeight="1" x14ac:dyDescent="0.3">
      <c r="A151" s="3">
        <v>419135</v>
      </c>
      <c r="B151" s="3" t="s">
        <v>52</v>
      </c>
      <c r="C151" s="5">
        <v>40269</v>
      </c>
      <c r="D151" s="3" t="s">
        <v>90</v>
      </c>
      <c r="E151" s="3" t="s">
        <v>54</v>
      </c>
      <c r="F151" s="3">
        <v>0</v>
      </c>
      <c r="G151" s="3" t="s">
        <v>23</v>
      </c>
      <c r="H151" s="3" t="s">
        <v>55</v>
      </c>
      <c r="I151" s="3" t="s">
        <v>23</v>
      </c>
      <c r="J151" s="3" t="s">
        <v>35</v>
      </c>
      <c r="K151" s="3" t="s">
        <v>23</v>
      </c>
      <c r="L151" s="3" t="s">
        <v>25</v>
      </c>
      <c r="M151" s="3">
        <v>24</v>
      </c>
      <c r="N151" s="3" t="s">
        <v>26</v>
      </c>
      <c r="O151" s="3" t="s">
        <v>27</v>
      </c>
      <c r="P151" s="3" t="s">
        <v>57</v>
      </c>
      <c r="Q151" s="3" t="s">
        <v>51</v>
      </c>
    </row>
    <row r="152" spans="1:17" ht="15.75" customHeight="1" x14ac:dyDescent="0.3">
      <c r="A152" s="3">
        <v>419136</v>
      </c>
      <c r="B152" s="3" t="s">
        <v>30</v>
      </c>
      <c r="C152" s="5">
        <v>40270</v>
      </c>
      <c r="D152" s="3" t="s">
        <v>184</v>
      </c>
      <c r="E152" s="3" t="s">
        <v>32</v>
      </c>
      <c r="F152" s="3">
        <v>0</v>
      </c>
      <c r="G152" s="3" t="s">
        <v>33</v>
      </c>
      <c r="H152" s="3" t="s">
        <v>22</v>
      </c>
      <c r="I152" s="3" t="s">
        <v>33</v>
      </c>
      <c r="J152" s="3" t="s">
        <v>35</v>
      </c>
      <c r="K152" s="3" t="s">
        <v>22</v>
      </c>
      <c r="L152" s="3" t="s">
        <v>43</v>
      </c>
      <c r="M152" s="3">
        <v>6</v>
      </c>
      <c r="N152" s="3" t="s">
        <v>26</v>
      </c>
      <c r="O152" s="3" t="s">
        <v>27</v>
      </c>
      <c r="P152" s="3" t="s">
        <v>56</v>
      </c>
      <c r="Q152" s="3" t="s">
        <v>122</v>
      </c>
    </row>
    <row r="153" spans="1:17" ht="15.75" customHeight="1" x14ac:dyDescent="0.3">
      <c r="A153" s="3">
        <v>419137</v>
      </c>
      <c r="B153" s="3" t="s">
        <v>67</v>
      </c>
      <c r="C153" s="5">
        <v>40271</v>
      </c>
      <c r="D153" s="3" t="s">
        <v>183</v>
      </c>
      <c r="E153" s="3" t="s">
        <v>69</v>
      </c>
      <c r="F153" s="3">
        <v>0</v>
      </c>
      <c r="G153" s="3" t="s">
        <v>34</v>
      </c>
      <c r="H153" s="3" t="s">
        <v>42</v>
      </c>
      <c r="I153" s="3" t="s">
        <v>34</v>
      </c>
      <c r="J153" s="3" t="s">
        <v>35</v>
      </c>
      <c r="K153" s="3" t="s">
        <v>34</v>
      </c>
      <c r="L153" s="3" t="s">
        <v>25</v>
      </c>
      <c r="M153" s="3">
        <v>23</v>
      </c>
      <c r="N153" s="3" t="s">
        <v>26</v>
      </c>
      <c r="O153" s="3" t="s">
        <v>27</v>
      </c>
      <c r="P153" s="3" t="s">
        <v>29</v>
      </c>
      <c r="Q153" s="3" t="s">
        <v>61</v>
      </c>
    </row>
    <row r="154" spans="1:17" ht="15.75" customHeight="1" x14ac:dyDescent="0.3">
      <c r="A154" s="3">
        <v>419138</v>
      </c>
      <c r="B154" s="3" t="s">
        <v>46</v>
      </c>
      <c r="C154" s="5">
        <v>40271</v>
      </c>
      <c r="D154" s="3" t="s">
        <v>185</v>
      </c>
      <c r="E154" s="3" t="s">
        <v>166</v>
      </c>
      <c r="F154" s="3">
        <v>0</v>
      </c>
      <c r="G154" s="3" t="s">
        <v>49</v>
      </c>
      <c r="H154" s="3" t="s">
        <v>55</v>
      </c>
      <c r="I154" s="3" t="s">
        <v>49</v>
      </c>
      <c r="J154" s="3" t="s">
        <v>35</v>
      </c>
      <c r="K154" s="3" t="s">
        <v>49</v>
      </c>
      <c r="L154" s="3" t="s">
        <v>25</v>
      </c>
      <c r="M154" s="3">
        <v>63</v>
      </c>
      <c r="N154" s="3" t="s">
        <v>26</v>
      </c>
      <c r="O154" s="3" t="s">
        <v>27</v>
      </c>
      <c r="P154" s="3" t="s">
        <v>79</v>
      </c>
      <c r="Q154" s="3" t="s">
        <v>142</v>
      </c>
    </row>
    <row r="155" spans="1:17" ht="15.75" customHeight="1" x14ac:dyDescent="0.3">
      <c r="A155" s="3">
        <v>419139</v>
      </c>
      <c r="B155" s="3" t="s">
        <v>52</v>
      </c>
      <c r="C155" s="5">
        <v>40272</v>
      </c>
      <c r="D155" s="3" t="s">
        <v>96</v>
      </c>
      <c r="E155" s="3" t="s">
        <v>54</v>
      </c>
      <c r="F155" s="3">
        <v>0</v>
      </c>
      <c r="G155" s="3" t="s">
        <v>23</v>
      </c>
      <c r="H155" s="3" t="s">
        <v>33</v>
      </c>
      <c r="I155" s="3" t="s">
        <v>23</v>
      </c>
      <c r="J155" s="3" t="s">
        <v>35</v>
      </c>
      <c r="K155" s="3" t="s">
        <v>33</v>
      </c>
      <c r="L155" s="3" t="s">
        <v>43</v>
      </c>
      <c r="M155" s="3">
        <v>8</v>
      </c>
      <c r="N155" s="3" t="s">
        <v>26</v>
      </c>
      <c r="O155" s="3" t="s">
        <v>27</v>
      </c>
      <c r="P155" s="3" t="s">
        <v>131</v>
      </c>
      <c r="Q155" s="3" t="s">
        <v>51</v>
      </c>
    </row>
    <row r="156" spans="1:17" ht="15.75" customHeight="1" x14ac:dyDescent="0.3">
      <c r="A156" s="3">
        <v>419140</v>
      </c>
      <c r="B156" s="3" t="s">
        <v>38</v>
      </c>
      <c r="C156" s="5">
        <v>40272</v>
      </c>
      <c r="D156" s="3" t="s">
        <v>186</v>
      </c>
      <c r="E156" s="3" t="s">
        <v>40</v>
      </c>
      <c r="F156" s="3">
        <v>0</v>
      </c>
      <c r="G156" s="3" t="s">
        <v>41</v>
      </c>
      <c r="H156" s="3" t="s">
        <v>22</v>
      </c>
      <c r="I156" s="3" t="s">
        <v>41</v>
      </c>
      <c r="J156" s="3" t="s">
        <v>35</v>
      </c>
      <c r="K156" s="3" t="s">
        <v>41</v>
      </c>
      <c r="L156" s="3" t="s">
        <v>25</v>
      </c>
      <c r="M156" s="3">
        <v>37</v>
      </c>
      <c r="N156" s="3" t="s">
        <v>26</v>
      </c>
      <c r="O156" s="3" t="s">
        <v>27</v>
      </c>
      <c r="P156" s="3" t="s">
        <v>56</v>
      </c>
      <c r="Q156" s="3" t="s">
        <v>122</v>
      </c>
    </row>
    <row r="157" spans="1:17" ht="15.75" customHeight="1" x14ac:dyDescent="0.3">
      <c r="A157" s="3">
        <v>419141</v>
      </c>
      <c r="B157" s="3" t="s">
        <v>187</v>
      </c>
      <c r="C157" s="5">
        <v>40273</v>
      </c>
      <c r="D157" s="3" t="s">
        <v>158</v>
      </c>
      <c r="E157" s="3" t="s">
        <v>188</v>
      </c>
      <c r="F157" s="3">
        <v>0</v>
      </c>
      <c r="G157" s="3" t="s">
        <v>55</v>
      </c>
      <c r="H157" s="3" t="s">
        <v>42</v>
      </c>
      <c r="I157" s="3" t="s">
        <v>42</v>
      </c>
      <c r="J157" s="3" t="s">
        <v>35</v>
      </c>
      <c r="K157" s="3" t="s">
        <v>42</v>
      </c>
      <c r="L157" s="3" t="s">
        <v>25</v>
      </c>
      <c r="M157" s="3">
        <v>2</v>
      </c>
      <c r="N157" s="3" t="s">
        <v>26</v>
      </c>
      <c r="O157" s="3" t="s">
        <v>27</v>
      </c>
      <c r="P157" s="3" t="s">
        <v>129</v>
      </c>
      <c r="Q157" s="3" t="s">
        <v>118</v>
      </c>
    </row>
    <row r="158" spans="1:17" ht="15.75" customHeight="1" x14ac:dyDescent="0.3">
      <c r="A158" s="3">
        <v>419142</v>
      </c>
      <c r="B158" s="3" t="s">
        <v>67</v>
      </c>
      <c r="C158" s="5">
        <v>40274</v>
      </c>
      <c r="D158" s="3" t="s">
        <v>107</v>
      </c>
      <c r="E158" s="3" t="s">
        <v>69</v>
      </c>
      <c r="F158" s="3">
        <v>0</v>
      </c>
      <c r="G158" s="3" t="s">
        <v>34</v>
      </c>
      <c r="H158" s="3" t="s">
        <v>49</v>
      </c>
      <c r="I158" s="3" t="s">
        <v>34</v>
      </c>
      <c r="J158" s="3" t="s">
        <v>35</v>
      </c>
      <c r="K158" s="3" t="s">
        <v>34</v>
      </c>
      <c r="L158" s="3" t="s">
        <v>25</v>
      </c>
      <c r="M158" s="3">
        <v>24</v>
      </c>
      <c r="N158" s="3" t="s">
        <v>26</v>
      </c>
      <c r="O158" s="3" t="s">
        <v>27</v>
      </c>
      <c r="P158" s="3" t="s">
        <v>131</v>
      </c>
      <c r="Q158" s="3" t="s">
        <v>51</v>
      </c>
    </row>
    <row r="159" spans="1:17" ht="15.75" customHeight="1" x14ac:dyDescent="0.3">
      <c r="A159" s="3">
        <v>419143</v>
      </c>
      <c r="B159" s="3" t="s">
        <v>58</v>
      </c>
      <c r="C159" s="5">
        <v>40275</v>
      </c>
      <c r="D159" s="3" t="s">
        <v>189</v>
      </c>
      <c r="E159" s="3" t="s">
        <v>60</v>
      </c>
      <c r="F159" s="3">
        <v>0</v>
      </c>
      <c r="G159" s="3" t="s">
        <v>42</v>
      </c>
      <c r="H159" s="3" t="s">
        <v>33</v>
      </c>
      <c r="I159" s="3" t="s">
        <v>33</v>
      </c>
      <c r="J159" s="3" t="s">
        <v>35</v>
      </c>
      <c r="K159" s="3" t="s">
        <v>42</v>
      </c>
      <c r="L159" s="3" t="s">
        <v>43</v>
      </c>
      <c r="M159" s="3">
        <v>9</v>
      </c>
      <c r="N159" s="3" t="s">
        <v>26</v>
      </c>
      <c r="O159" s="3" t="s">
        <v>27</v>
      </c>
      <c r="P159" s="3" t="s">
        <v>142</v>
      </c>
      <c r="Q159" s="3" t="s">
        <v>140</v>
      </c>
    </row>
    <row r="160" spans="1:17" ht="15.75" customHeight="1" x14ac:dyDescent="0.3">
      <c r="A160" s="3">
        <v>419144</v>
      </c>
      <c r="B160" s="3" t="s">
        <v>52</v>
      </c>
      <c r="C160" s="5">
        <v>40275</v>
      </c>
      <c r="D160" s="3" t="s">
        <v>90</v>
      </c>
      <c r="E160" s="3" t="s">
        <v>54</v>
      </c>
      <c r="F160" s="3">
        <v>0</v>
      </c>
      <c r="G160" s="3" t="s">
        <v>23</v>
      </c>
      <c r="H160" s="3" t="s">
        <v>41</v>
      </c>
      <c r="I160" s="3" t="s">
        <v>23</v>
      </c>
      <c r="J160" s="3" t="s">
        <v>35</v>
      </c>
      <c r="K160" s="3" t="s">
        <v>23</v>
      </c>
      <c r="L160" s="3" t="s">
        <v>25</v>
      </c>
      <c r="M160" s="3">
        <v>14</v>
      </c>
      <c r="N160" s="3" t="s">
        <v>26</v>
      </c>
      <c r="O160" s="3" t="s">
        <v>27</v>
      </c>
      <c r="P160" s="3" t="s">
        <v>93</v>
      </c>
      <c r="Q160" s="3" t="s">
        <v>29</v>
      </c>
    </row>
    <row r="161" spans="1:17" ht="15.75" customHeight="1" x14ac:dyDescent="0.3">
      <c r="A161" s="3">
        <v>419145</v>
      </c>
      <c r="B161" s="3" t="s">
        <v>19</v>
      </c>
      <c r="C161" s="5">
        <v>40276</v>
      </c>
      <c r="D161" s="3" t="s">
        <v>190</v>
      </c>
      <c r="E161" s="3" t="s">
        <v>21</v>
      </c>
      <c r="F161" s="3">
        <v>0</v>
      </c>
      <c r="G161" s="3" t="s">
        <v>22</v>
      </c>
      <c r="H161" s="3" t="s">
        <v>55</v>
      </c>
      <c r="I161" s="3" t="s">
        <v>55</v>
      </c>
      <c r="J161" s="3" t="s">
        <v>24</v>
      </c>
      <c r="K161" s="3" t="s">
        <v>55</v>
      </c>
      <c r="L161" s="3" t="s">
        <v>43</v>
      </c>
      <c r="M161" s="3">
        <v>7</v>
      </c>
      <c r="N161" s="3" t="s">
        <v>26</v>
      </c>
      <c r="O161" s="3" t="s">
        <v>27</v>
      </c>
      <c r="P161" s="3" t="s">
        <v>131</v>
      </c>
      <c r="Q161" s="3" t="s">
        <v>51</v>
      </c>
    </row>
    <row r="162" spans="1:17" ht="15.75" customHeight="1" x14ac:dyDescent="0.3">
      <c r="A162" s="3">
        <v>419146</v>
      </c>
      <c r="B162" s="3" t="s">
        <v>30</v>
      </c>
      <c r="C162" s="5">
        <v>40277</v>
      </c>
      <c r="D162" s="3" t="s">
        <v>71</v>
      </c>
      <c r="E162" s="3" t="s">
        <v>32</v>
      </c>
      <c r="F162" s="3">
        <v>0</v>
      </c>
      <c r="G162" s="3" t="s">
        <v>33</v>
      </c>
      <c r="H162" s="3" t="s">
        <v>49</v>
      </c>
      <c r="I162" s="3" t="s">
        <v>49</v>
      </c>
      <c r="J162" s="3" t="s">
        <v>35</v>
      </c>
      <c r="K162" s="3" t="s">
        <v>33</v>
      </c>
      <c r="L162" s="3" t="s">
        <v>43</v>
      </c>
      <c r="M162" s="3">
        <v>6</v>
      </c>
      <c r="N162" s="3" t="s">
        <v>26</v>
      </c>
      <c r="O162" s="3" t="s">
        <v>27</v>
      </c>
      <c r="P162" s="3" t="s">
        <v>122</v>
      </c>
      <c r="Q162" s="3" t="s">
        <v>66</v>
      </c>
    </row>
    <row r="163" spans="1:17" ht="15.75" customHeight="1" x14ac:dyDescent="0.3">
      <c r="A163" s="3">
        <v>419147</v>
      </c>
      <c r="B163" s="3" t="s">
        <v>187</v>
      </c>
      <c r="C163" s="5">
        <v>40278</v>
      </c>
      <c r="D163" s="3" t="s">
        <v>191</v>
      </c>
      <c r="E163" s="3" t="s">
        <v>188</v>
      </c>
      <c r="F163" s="3">
        <v>0</v>
      </c>
      <c r="G163" s="3" t="s">
        <v>55</v>
      </c>
      <c r="H163" s="3" t="s">
        <v>34</v>
      </c>
      <c r="I163" s="3" t="s">
        <v>34</v>
      </c>
      <c r="J163" s="3" t="s">
        <v>35</v>
      </c>
      <c r="K163" s="3" t="s">
        <v>55</v>
      </c>
      <c r="L163" s="3" t="s">
        <v>43</v>
      </c>
      <c r="M163" s="3">
        <v>6</v>
      </c>
      <c r="N163" s="3" t="s">
        <v>26</v>
      </c>
      <c r="O163" s="3" t="s">
        <v>27</v>
      </c>
      <c r="P163" s="3" t="s">
        <v>129</v>
      </c>
      <c r="Q163" s="3" t="s">
        <v>118</v>
      </c>
    </row>
    <row r="164" spans="1:17" ht="15.75" customHeight="1" x14ac:dyDescent="0.3">
      <c r="A164" s="3">
        <v>419148</v>
      </c>
      <c r="B164" s="3" t="s">
        <v>19</v>
      </c>
      <c r="C164" s="5">
        <v>40278</v>
      </c>
      <c r="D164" s="3" t="s">
        <v>84</v>
      </c>
      <c r="E164" s="3" t="s">
        <v>21</v>
      </c>
      <c r="F164" s="3">
        <v>0</v>
      </c>
      <c r="G164" s="3" t="s">
        <v>22</v>
      </c>
      <c r="H164" s="3" t="s">
        <v>23</v>
      </c>
      <c r="I164" s="3" t="s">
        <v>22</v>
      </c>
      <c r="J164" s="3" t="s">
        <v>24</v>
      </c>
      <c r="K164" s="3" t="s">
        <v>22</v>
      </c>
      <c r="L164" s="3" t="s">
        <v>43</v>
      </c>
      <c r="M164" s="3">
        <v>7</v>
      </c>
      <c r="N164" s="3" t="s">
        <v>26</v>
      </c>
      <c r="O164" s="3" t="s">
        <v>27</v>
      </c>
      <c r="P164" s="3" t="s">
        <v>57</v>
      </c>
      <c r="Q164" s="3" t="s">
        <v>51</v>
      </c>
    </row>
    <row r="165" spans="1:17" ht="15.75" customHeight="1" x14ac:dyDescent="0.3">
      <c r="A165" s="3">
        <v>419149</v>
      </c>
      <c r="B165" s="3" t="s">
        <v>38</v>
      </c>
      <c r="C165" s="5">
        <v>40279</v>
      </c>
      <c r="D165" s="3" t="s">
        <v>192</v>
      </c>
      <c r="E165" s="3" t="s">
        <v>40</v>
      </c>
      <c r="F165" s="3">
        <v>0</v>
      </c>
      <c r="G165" s="3" t="s">
        <v>41</v>
      </c>
      <c r="H165" s="3" t="s">
        <v>33</v>
      </c>
      <c r="I165" s="3" t="s">
        <v>41</v>
      </c>
      <c r="J165" s="3" t="s">
        <v>35</v>
      </c>
      <c r="K165" s="3" t="s">
        <v>33</v>
      </c>
      <c r="L165" s="3" t="s">
        <v>43</v>
      </c>
      <c r="M165" s="3">
        <v>7</v>
      </c>
      <c r="N165" s="3" t="s">
        <v>26</v>
      </c>
      <c r="O165" s="3" t="s">
        <v>27</v>
      </c>
      <c r="P165" s="3" t="s">
        <v>56</v>
      </c>
      <c r="Q165" s="3" t="s">
        <v>66</v>
      </c>
    </row>
    <row r="166" spans="1:17" ht="15.75" customHeight="1" x14ac:dyDescent="0.3">
      <c r="A166" s="3">
        <v>419150</v>
      </c>
      <c r="B166" s="3" t="s">
        <v>58</v>
      </c>
      <c r="C166" s="5">
        <v>40279</v>
      </c>
      <c r="D166" s="3" t="s">
        <v>109</v>
      </c>
      <c r="E166" s="3" t="s">
        <v>60</v>
      </c>
      <c r="F166" s="3">
        <v>0</v>
      </c>
      <c r="G166" s="3" t="s">
        <v>42</v>
      </c>
      <c r="H166" s="3" t="s">
        <v>49</v>
      </c>
      <c r="I166" s="3" t="s">
        <v>42</v>
      </c>
      <c r="J166" s="3" t="s">
        <v>24</v>
      </c>
      <c r="K166" s="3" t="s">
        <v>49</v>
      </c>
      <c r="L166" s="3" t="s">
        <v>25</v>
      </c>
      <c r="M166" s="3">
        <v>37</v>
      </c>
      <c r="N166" s="3" t="s">
        <v>26</v>
      </c>
      <c r="O166" s="3" t="s">
        <v>27</v>
      </c>
      <c r="P166" s="3" t="s">
        <v>79</v>
      </c>
      <c r="Q166" s="3" t="s">
        <v>140</v>
      </c>
    </row>
    <row r="167" spans="1:17" ht="15.75" customHeight="1" x14ac:dyDescent="0.3">
      <c r="A167" s="3">
        <v>419151</v>
      </c>
      <c r="B167" s="3" t="s">
        <v>187</v>
      </c>
      <c r="C167" s="5">
        <v>40280</v>
      </c>
      <c r="D167" s="3" t="s">
        <v>193</v>
      </c>
      <c r="E167" s="3" t="s">
        <v>188</v>
      </c>
      <c r="F167" s="3">
        <v>0</v>
      </c>
      <c r="G167" s="3" t="s">
        <v>55</v>
      </c>
      <c r="H167" s="3" t="s">
        <v>22</v>
      </c>
      <c r="I167" s="3" t="s">
        <v>22</v>
      </c>
      <c r="J167" s="3" t="s">
        <v>24</v>
      </c>
      <c r="K167" s="3" t="s">
        <v>55</v>
      </c>
      <c r="L167" s="3" t="s">
        <v>25</v>
      </c>
      <c r="M167" s="3">
        <v>13</v>
      </c>
      <c r="N167" s="3" t="s">
        <v>26</v>
      </c>
      <c r="O167" s="3" t="s">
        <v>27</v>
      </c>
      <c r="P167" s="3" t="s">
        <v>29</v>
      </c>
      <c r="Q167" s="3" t="s">
        <v>61</v>
      </c>
    </row>
    <row r="168" spans="1:17" ht="15.75" customHeight="1" x14ac:dyDescent="0.3">
      <c r="A168" s="3">
        <v>419152</v>
      </c>
      <c r="B168" s="3" t="s">
        <v>46</v>
      </c>
      <c r="C168" s="5">
        <v>40281</v>
      </c>
      <c r="D168" s="3" t="s">
        <v>194</v>
      </c>
      <c r="E168" s="3" t="s">
        <v>166</v>
      </c>
      <c r="F168" s="3">
        <v>0</v>
      </c>
      <c r="G168" s="3" t="s">
        <v>49</v>
      </c>
      <c r="H168" s="3" t="s">
        <v>41</v>
      </c>
      <c r="I168" s="3" t="s">
        <v>49</v>
      </c>
      <c r="J168" s="3" t="s">
        <v>35</v>
      </c>
      <c r="K168" s="3" t="s">
        <v>49</v>
      </c>
      <c r="L168" s="3" t="s">
        <v>25</v>
      </c>
      <c r="M168" s="3">
        <v>39</v>
      </c>
      <c r="N168" s="3" t="s">
        <v>26</v>
      </c>
      <c r="O168" s="3" t="s">
        <v>27</v>
      </c>
      <c r="P168" s="3" t="s">
        <v>131</v>
      </c>
      <c r="Q168" s="3" t="s">
        <v>51</v>
      </c>
    </row>
    <row r="169" spans="1:17" ht="15.75" customHeight="1" x14ac:dyDescent="0.3">
      <c r="A169" s="3">
        <v>419153</v>
      </c>
      <c r="B169" s="3" t="s">
        <v>67</v>
      </c>
      <c r="C169" s="5">
        <v>40281</v>
      </c>
      <c r="D169" s="3" t="s">
        <v>195</v>
      </c>
      <c r="E169" s="3" t="s">
        <v>69</v>
      </c>
      <c r="F169" s="3">
        <v>0</v>
      </c>
      <c r="G169" s="3" t="s">
        <v>34</v>
      </c>
      <c r="H169" s="3" t="s">
        <v>23</v>
      </c>
      <c r="I169" s="3" t="s">
        <v>23</v>
      </c>
      <c r="J169" s="3" t="s">
        <v>35</v>
      </c>
      <c r="K169" s="3" t="s">
        <v>34</v>
      </c>
      <c r="L169" s="3" t="s">
        <v>43</v>
      </c>
      <c r="M169" s="3">
        <v>9</v>
      </c>
      <c r="N169" s="3" t="s">
        <v>26</v>
      </c>
      <c r="O169" s="3" t="s">
        <v>27</v>
      </c>
      <c r="P169" s="3" t="s">
        <v>147</v>
      </c>
      <c r="Q169" s="3" t="s">
        <v>118</v>
      </c>
    </row>
    <row r="170" spans="1:17" ht="15.75" customHeight="1" x14ac:dyDescent="0.3">
      <c r="A170" s="3">
        <v>419154</v>
      </c>
      <c r="B170" s="3" t="s">
        <v>58</v>
      </c>
      <c r="C170" s="5">
        <v>40282</v>
      </c>
      <c r="D170" s="3" t="s">
        <v>184</v>
      </c>
      <c r="E170" s="3" t="s">
        <v>60</v>
      </c>
      <c r="F170" s="3">
        <v>0</v>
      </c>
      <c r="G170" s="3" t="s">
        <v>42</v>
      </c>
      <c r="H170" s="3" t="s">
        <v>22</v>
      </c>
      <c r="I170" s="3" t="s">
        <v>42</v>
      </c>
      <c r="J170" s="3" t="s">
        <v>35</v>
      </c>
      <c r="K170" s="3" t="s">
        <v>22</v>
      </c>
      <c r="L170" s="3" t="s">
        <v>43</v>
      </c>
      <c r="M170" s="3">
        <v>5</v>
      </c>
      <c r="N170" s="3" t="s">
        <v>26</v>
      </c>
      <c r="O170" s="3" t="s">
        <v>27</v>
      </c>
      <c r="P170" s="3" t="s">
        <v>79</v>
      </c>
      <c r="Q170" s="3" t="s">
        <v>142</v>
      </c>
    </row>
    <row r="171" spans="1:17" ht="15.75" customHeight="1" x14ac:dyDescent="0.3">
      <c r="A171" s="3">
        <v>419155</v>
      </c>
      <c r="B171" s="3" t="s">
        <v>67</v>
      </c>
      <c r="C171" s="5">
        <v>40283</v>
      </c>
      <c r="D171" s="3" t="s">
        <v>148</v>
      </c>
      <c r="E171" s="3" t="s">
        <v>69</v>
      </c>
      <c r="F171" s="3">
        <v>0</v>
      </c>
      <c r="G171" s="3" t="s">
        <v>34</v>
      </c>
      <c r="H171" s="3" t="s">
        <v>41</v>
      </c>
      <c r="I171" s="3" t="s">
        <v>34</v>
      </c>
      <c r="J171" s="3" t="s">
        <v>35</v>
      </c>
      <c r="K171" s="3" t="s">
        <v>41</v>
      </c>
      <c r="L171" s="3" t="s">
        <v>43</v>
      </c>
      <c r="M171" s="3">
        <v>6</v>
      </c>
      <c r="N171" s="3" t="s">
        <v>26</v>
      </c>
      <c r="O171" s="3" t="s">
        <v>27</v>
      </c>
      <c r="P171" s="3" t="s">
        <v>129</v>
      </c>
      <c r="Q171" s="3" t="s">
        <v>147</v>
      </c>
    </row>
    <row r="172" spans="1:17" ht="15.75" customHeight="1" x14ac:dyDescent="0.3">
      <c r="A172" s="3">
        <v>419156</v>
      </c>
      <c r="B172" s="3" t="s">
        <v>196</v>
      </c>
      <c r="C172" s="5">
        <v>40284</v>
      </c>
      <c r="D172" s="3" t="s">
        <v>149</v>
      </c>
      <c r="E172" s="3" t="s">
        <v>197</v>
      </c>
      <c r="F172" s="3">
        <v>0</v>
      </c>
      <c r="G172" s="3" t="s">
        <v>33</v>
      </c>
      <c r="H172" s="3" t="s">
        <v>55</v>
      </c>
      <c r="I172" s="3" t="s">
        <v>55</v>
      </c>
      <c r="J172" s="3" t="s">
        <v>24</v>
      </c>
      <c r="K172" s="3" t="s">
        <v>55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122</v>
      </c>
      <c r="Q172" s="3" t="s">
        <v>66</v>
      </c>
    </row>
    <row r="173" spans="1:17" ht="15.75" customHeight="1" x14ac:dyDescent="0.3">
      <c r="A173" s="3">
        <v>419157</v>
      </c>
      <c r="B173" s="3" t="s">
        <v>19</v>
      </c>
      <c r="C173" s="5">
        <v>40285</v>
      </c>
      <c r="D173" s="3" t="s">
        <v>198</v>
      </c>
      <c r="E173" s="3" t="s">
        <v>21</v>
      </c>
      <c r="F173" s="3">
        <v>0</v>
      </c>
      <c r="G173" s="3" t="s">
        <v>22</v>
      </c>
      <c r="H173" s="3" t="s">
        <v>49</v>
      </c>
      <c r="I173" s="3" t="s">
        <v>22</v>
      </c>
      <c r="J173" s="3" t="s">
        <v>24</v>
      </c>
      <c r="K173" s="3" t="s">
        <v>49</v>
      </c>
      <c r="L173" s="3" t="s">
        <v>25</v>
      </c>
      <c r="M173" s="3">
        <v>57</v>
      </c>
      <c r="N173" s="3" t="s">
        <v>26</v>
      </c>
      <c r="O173" s="3" t="s">
        <v>27</v>
      </c>
      <c r="P173" s="3" t="s">
        <v>129</v>
      </c>
      <c r="Q173" s="3" t="s">
        <v>118</v>
      </c>
    </row>
    <row r="174" spans="1:17" ht="15.75" customHeight="1" x14ac:dyDescent="0.3">
      <c r="A174" s="3">
        <v>419158</v>
      </c>
      <c r="B174" s="3" t="s">
        <v>52</v>
      </c>
      <c r="C174" s="5">
        <v>40285</v>
      </c>
      <c r="D174" s="3" t="s">
        <v>199</v>
      </c>
      <c r="E174" s="3" t="s">
        <v>54</v>
      </c>
      <c r="F174" s="3">
        <v>0</v>
      </c>
      <c r="G174" s="3" t="s">
        <v>23</v>
      </c>
      <c r="H174" s="3" t="s">
        <v>42</v>
      </c>
      <c r="I174" s="3" t="s">
        <v>42</v>
      </c>
      <c r="J174" s="3" t="s">
        <v>35</v>
      </c>
      <c r="K174" s="3" t="s">
        <v>23</v>
      </c>
      <c r="L174" s="3" t="s">
        <v>43</v>
      </c>
      <c r="M174" s="3">
        <v>8</v>
      </c>
      <c r="N174" s="3" t="s">
        <v>26</v>
      </c>
      <c r="O174" s="3" t="s">
        <v>27</v>
      </c>
      <c r="P174" s="3" t="s">
        <v>93</v>
      </c>
      <c r="Q174" s="3" t="s">
        <v>61</v>
      </c>
    </row>
    <row r="175" spans="1:17" ht="15.75" customHeight="1" x14ac:dyDescent="0.3">
      <c r="A175" s="3">
        <v>419159</v>
      </c>
      <c r="B175" s="3" t="s">
        <v>196</v>
      </c>
      <c r="C175" s="5">
        <v>40286</v>
      </c>
      <c r="D175" s="3" t="s">
        <v>78</v>
      </c>
      <c r="E175" s="3" t="s">
        <v>197</v>
      </c>
      <c r="F175" s="3">
        <v>0</v>
      </c>
      <c r="G175" s="3" t="s">
        <v>33</v>
      </c>
      <c r="H175" s="3" t="s">
        <v>34</v>
      </c>
      <c r="I175" s="3" t="s">
        <v>34</v>
      </c>
      <c r="J175" s="3" t="s">
        <v>24</v>
      </c>
      <c r="K175" s="3" t="s">
        <v>34</v>
      </c>
      <c r="L175" s="3" t="s">
        <v>43</v>
      </c>
      <c r="M175" s="3">
        <v>6</v>
      </c>
      <c r="N175" s="3" t="s">
        <v>26</v>
      </c>
      <c r="O175" s="3" t="s">
        <v>27</v>
      </c>
      <c r="P175" s="3" t="s">
        <v>56</v>
      </c>
      <c r="Q175" s="3" t="s">
        <v>66</v>
      </c>
    </row>
    <row r="176" spans="1:17" ht="15.75" customHeight="1" x14ac:dyDescent="0.3">
      <c r="A176" s="3">
        <v>419160</v>
      </c>
      <c r="B176" s="3" t="s">
        <v>38</v>
      </c>
      <c r="C176" s="5">
        <v>40286</v>
      </c>
      <c r="D176" s="3" t="s">
        <v>173</v>
      </c>
      <c r="E176" s="3" t="s">
        <v>40</v>
      </c>
      <c r="F176" s="3">
        <v>0</v>
      </c>
      <c r="G176" s="3" t="s">
        <v>41</v>
      </c>
      <c r="H176" s="3" t="s">
        <v>55</v>
      </c>
      <c r="I176" s="3" t="s">
        <v>55</v>
      </c>
      <c r="J176" s="3" t="s">
        <v>35</v>
      </c>
      <c r="K176" s="3" t="s">
        <v>55</v>
      </c>
      <c r="L176" s="3" t="s">
        <v>25</v>
      </c>
      <c r="M176" s="3">
        <v>11</v>
      </c>
      <c r="N176" s="3" t="s">
        <v>26</v>
      </c>
      <c r="O176" s="3" t="s">
        <v>27</v>
      </c>
      <c r="P176" s="3" t="s">
        <v>79</v>
      </c>
      <c r="Q176" s="3" t="s">
        <v>140</v>
      </c>
    </row>
    <row r="177" spans="1:17" ht="15.75" customHeight="1" x14ac:dyDescent="0.3">
      <c r="A177" s="3">
        <v>419161</v>
      </c>
      <c r="B177" s="3" t="s">
        <v>52</v>
      </c>
      <c r="C177" s="5">
        <v>40287</v>
      </c>
      <c r="D177" s="3" t="s">
        <v>200</v>
      </c>
      <c r="E177" s="3" t="s">
        <v>54</v>
      </c>
      <c r="F177" s="3">
        <v>0</v>
      </c>
      <c r="G177" s="3" t="s">
        <v>23</v>
      </c>
      <c r="H177" s="3" t="s">
        <v>49</v>
      </c>
      <c r="I177" s="3" t="s">
        <v>49</v>
      </c>
      <c r="J177" s="3" t="s">
        <v>35</v>
      </c>
      <c r="K177" s="3" t="s">
        <v>23</v>
      </c>
      <c r="L177" s="3" t="s">
        <v>43</v>
      </c>
      <c r="M177" s="3">
        <v>9</v>
      </c>
      <c r="N177" s="3" t="s">
        <v>26</v>
      </c>
      <c r="O177" s="3" t="s">
        <v>27</v>
      </c>
      <c r="P177" s="3" t="s">
        <v>93</v>
      </c>
      <c r="Q177" s="3" t="s">
        <v>29</v>
      </c>
    </row>
    <row r="178" spans="1:17" ht="15.75" customHeight="1" x14ac:dyDescent="0.3">
      <c r="A178" s="3">
        <v>419162</v>
      </c>
      <c r="B178" s="3" t="s">
        <v>46</v>
      </c>
      <c r="C178" s="5">
        <v>40289</v>
      </c>
      <c r="D178" s="3" t="s">
        <v>194</v>
      </c>
      <c r="E178" s="3" t="s">
        <v>75</v>
      </c>
      <c r="F178" s="3">
        <v>0</v>
      </c>
      <c r="G178" s="3" t="s">
        <v>22</v>
      </c>
      <c r="H178" s="3" t="s">
        <v>49</v>
      </c>
      <c r="I178" s="3" t="s">
        <v>49</v>
      </c>
      <c r="J178" s="3" t="s">
        <v>35</v>
      </c>
      <c r="K178" s="3" t="s">
        <v>49</v>
      </c>
      <c r="L178" s="3" t="s">
        <v>25</v>
      </c>
      <c r="M178" s="3">
        <v>35</v>
      </c>
      <c r="N178" s="3" t="s">
        <v>26</v>
      </c>
      <c r="O178" s="3" t="s">
        <v>27</v>
      </c>
      <c r="P178" s="3" t="s">
        <v>79</v>
      </c>
      <c r="Q178" s="3" t="s">
        <v>61</v>
      </c>
    </row>
    <row r="179" spans="1:17" ht="15.75" customHeight="1" x14ac:dyDescent="0.3">
      <c r="A179" s="3">
        <v>419163</v>
      </c>
      <c r="B179" s="3" t="s">
        <v>46</v>
      </c>
      <c r="C179" s="5">
        <v>40290</v>
      </c>
      <c r="D179" s="3" t="s">
        <v>201</v>
      </c>
      <c r="E179" s="3" t="s">
        <v>75</v>
      </c>
      <c r="F179" s="3">
        <v>0</v>
      </c>
      <c r="G179" s="3" t="s">
        <v>34</v>
      </c>
      <c r="H179" s="3" t="s">
        <v>55</v>
      </c>
      <c r="I179" s="3" t="s">
        <v>34</v>
      </c>
      <c r="J179" s="3" t="s">
        <v>35</v>
      </c>
      <c r="K179" s="3" t="s">
        <v>34</v>
      </c>
      <c r="L179" s="3" t="s">
        <v>25</v>
      </c>
      <c r="M179" s="3">
        <v>38</v>
      </c>
      <c r="N179" s="3" t="s">
        <v>26</v>
      </c>
      <c r="O179" s="3" t="s">
        <v>27</v>
      </c>
      <c r="P179" s="3" t="s">
        <v>79</v>
      </c>
      <c r="Q179" s="3" t="s">
        <v>61</v>
      </c>
    </row>
    <row r="180" spans="1:17" ht="15.75" customHeight="1" x14ac:dyDescent="0.3">
      <c r="A180" s="3">
        <v>419164</v>
      </c>
      <c r="B180" s="3" t="s">
        <v>46</v>
      </c>
      <c r="C180" s="5">
        <v>40292</v>
      </c>
      <c r="D180" s="3" t="s">
        <v>102</v>
      </c>
      <c r="E180" s="3" t="s">
        <v>75</v>
      </c>
      <c r="F180" s="3">
        <v>0</v>
      </c>
      <c r="G180" s="3" t="s">
        <v>22</v>
      </c>
      <c r="H180" s="3" t="s">
        <v>55</v>
      </c>
      <c r="I180" s="3" t="s">
        <v>55</v>
      </c>
      <c r="J180" s="3" t="s">
        <v>35</v>
      </c>
      <c r="K180" s="3" t="s">
        <v>22</v>
      </c>
      <c r="L180" s="3" t="s">
        <v>43</v>
      </c>
      <c r="M180" s="3">
        <v>9</v>
      </c>
      <c r="N180" s="3" t="s">
        <v>26</v>
      </c>
      <c r="O180" s="3" t="s">
        <v>27</v>
      </c>
      <c r="P180" s="3" t="s">
        <v>29</v>
      </c>
      <c r="Q180" s="3" t="s">
        <v>118</v>
      </c>
    </row>
    <row r="181" spans="1:17" ht="15.75" customHeight="1" x14ac:dyDescent="0.3">
      <c r="A181" s="3">
        <v>419165</v>
      </c>
      <c r="B181" s="3" t="s">
        <v>46</v>
      </c>
      <c r="C181" s="5">
        <v>40293</v>
      </c>
      <c r="D181" s="3" t="s">
        <v>107</v>
      </c>
      <c r="E181" s="3" t="s">
        <v>75</v>
      </c>
      <c r="F181" s="3">
        <v>0</v>
      </c>
      <c r="G181" s="3" t="s">
        <v>34</v>
      </c>
      <c r="H181" s="3" t="s">
        <v>49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22</v>
      </c>
      <c r="N181" s="3" t="s">
        <v>26</v>
      </c>
      <c r="O181" s="3" t="s">
        <v>27</v>
      </c>
      <c r="P181" s="3" t="s">
        <v>29</v>
      </c>
      <c r="Q181" s="3" t="s">
        <v>118</v>
      </c>
    </row>
    <row r="182" spans="1:17" ht="15.75" customHeight="1" x14ac:dyDescent="0.3">
      <c r="A182" s="3">
        <v>501198</v>
      </c>
      <c r="B182" s="3" t="s">
        <v>67</v>
      </c>
      <c r="C182" s="5">
        <v>40641</v>
      </c>
      <c r="D182" s="3" t="s">
        <v>202</v>
      </c>
      <c r="E182" s="3" t="s">
        <v>69</v>
      </c>
      <c r="F182" s="3">
        <v>0</v>
      </c>
      <c r="G182" s="3" t="s">
        <v>34</v>
      </c>
      <c r="H182" s="3" t="s">
        <v>23</v>
      </c>
      <c r="I182" s="3" t="s">
        <v>34</v>
      </c>
      <c r="J182" s="3" t="s">
        <v>35</v>
      </c>
      <c r="K182" s="3" t="s">
        <v>34</v>
      </c>
      <c r="L182" s="3" t="s">
        <v>25</v>
      </c>
      <c r="M182" s="3">
        <v>2</v>
      </c>
      <c r="N182" s="3" t="s">
        <v>26</v>
      </c>
      <c r="O182" s="3" t="s">
        <v>27</v>
      </c>
      <c r="P182" s="3" t="s">
        <v>79</v>
      </c>
      <c r="Q182" s="3" t="s">
        <v>203</v>
      </c>
    </row>
    <row r="183" spans="1:17" ht="15.75" customHeight="1" x14ac:dyDescent="0.3">
      <c r="A183" s="3">
        <v>501199</v>
      </c>
      <c r="B183" s="3" t="s">
        <v>62</v>
      </c>
      <c r="C183" s="5">
        <v>40642</v>
      </c>
      <c r="D183" s="3" t="s">
        <v>204</v>
      </c>
      <c r="E183" s="3" t="s">
        <v>64</v>
      </c>
      <c r="F183" s="3">
        <v>0</v>
      </c>
      <c r="G183" s="3" t="s">
        <v>55</v>
      </c>
      <c r="H183" s="3" t="s">
        <v>42</v>
      </c>
      <c r="I183" s="3" t="s">
        <v>42</v>
      </c>
      <c r="J183" s="3" t="s">
        <v>24</v>
      </c>
      <c r="K183" s="3" t="s">
        <v>42</v>
      </c>
      <c r="L183" s="3" t="s">
        <v>43</v>
      </c>
      <c r="M183" s="3">
        <v>8</v>
      </c>
      <c r="N183" s="3" t="s">
        <v>26</v>
      </c>
      <c r="O183" s="3" t="s">
        <v>27</v>
      </c>
      <c r="P183" s="3" t="s">
        <v>29</v>
      </c>
      <c r="Q183" s="3" t="s">
        <v>140</v>
      </c>
    </row>
    <row r="184" spans="1:17" ht="15.75" customHeight="1" x14ac:dyDescent="0.3">
      <c r="A184" s="3">
        <v>501200</v>
      </c>
      <c r="B184" s="3" t="s">
        <v>205</v>
      </c>
      <c r="C184" s="5">
        <v>40642</v>
      </c>
      <c r="D184" s="3" t="s">
        <v>123</v>
      </c>
      <c r="E184" s="3" t="s">
        <v>206</v>
      </c>
      <c r="F184" s="3">
        <v>0</v>
      </c>
      <c r="G184" s="3" t="s">
        <v>207</v>
      </c>
      <c r="H184" s="3" t="s">
        <v>22</v>
      </c>
      <c r="I184" s="3" t="s">
        <v>207</v>
      </c>
      <c r="J184" s="3" t="s">
        <v>35</v>
      </c>
      <c r="K184" s="3" t="s">
        <v>22</v>
      </c>
      <c r="L184" s="3" t="s">
        <v>43</v>
      </c>
      <c r="M184" s="3">
        <v>6</v>
      </c>
      <c r="N184" s="3" t="s">
        <v>26</v>
      </c>
      <c r="O184" s="3" t="s">
        <v>27</v>
      </c>
      <c r="P184" s="3" t="s">
        <v>129</v>
      </c>
      <c r="Q184" s="3" t="s">
        <v>57</v>
      </c>
    </row>
    <row r="185" spans="1:17" ht="15.75" customHeight="1" x14ac:dyDescent="0.3">
      <c r="A185" s="3">
        <v>501201</v>
      </c>
      <c r="B185" s="3" t="s">
        <v>38</v>
      </c>
      <c r="C185" s="5">
        <v>40643</v>
      </c>
      <c r="D185" s="3" t="s">
        <v>182</v>
      </c>
      <c r="E185" s="3" t="s">
        <v>40</v>
      </c>
      <c r="F185" s="3">
        <v>0</v>
      </c>
      <c r="G185" s="3" t="s">
        <v>41</v>
      </c>
      <c r="H185" s="3" t="s">
        <v>49</v>
      </c>
      <c r="I185" s="3" t="s">
        <v>41</v>
      </c>
      <c r="J185" s="3" t="s">
        <v>35</v>
      </c>
      <c r="K185" s="3" t="s">
        <v>49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66</v>
      </c>
      <c r="Q185" s="3" t="s">
        <v>61</v>
      </c>
    </row>
    <row r="186" spans="1:17" ht="15.75" customHeight="1" x14ac:dyDescent="0.3">
      <c r="A186" s="3">
        <v>501202</v>
      </c>
      <c r="B186" s="3" t="s">
        <v>46</v>
      </c>
      <c r="C186" s="5">
        <v>40643</v>
      </c>
      <c r="D186" s="3" t="s">
        <v>208</v>
      </c>
      <c r="E186" s="3" t="s">
        <v>75</v>
      </c>
      <c r="F186" s="3">
        <v>0</v>
      </c>
      <c r="G186" s="3" t="s">
        <v>209</v>
      </c>
      <c r="H186" s="3" t="s">
        <v>33</v>
      </c>
      <c r="I186" s="3" t="s">
        <v>33</v>
      </c>
      <c r="J186" s="3" t="s">
        <v>35</v>
      </c>
      <c r="K186" s="3" t="s">
        <v>209</v>
      </c>
      <c r="L186" s="3" t="s">
        <v>43</v>
      </c>
      <c r="M186" s="3">
        <v>7</v>
      </c>
      <c r="N186" s="3" t="s">
        <v>26</v>
      </c>
      <c r="O186" s="3" t="s">
        <v>27</v>
      </c>
      <c r="P186" s="3" t="s">
        <v>79</v>
      </c>
      <c r="Q186" s="3" t="s">
        <v>203</v>
      </c>
    </row>
    <row r="187" spans="1:17" ht="15.75" customHeight="1" x14ac:dyDescent="0.3">
      <c r="A187" s="3">
        <v>501203</v>
      </c>
      <c r="B187" s="3" t="s">
        <v>52</v>
      </c>
      <c r="C187" s="5">
        <v>40644</v>
      </c>
      <c r="D187" s="3" t="s">
        <v>146</v>
      </c>
      <c r="E187" s="3" t="s">
        <v>54</v>
      </c>
      <c r="F187" s="3">
        <v>0</v>
      </c>
      <c r="G187" s="3" t="s">
        <v>23</v>
      </c>
      <c r="H187" s="3" t="s">
        <v>55</v>
      </c>
      <c r="I187" s="3" t="s">
        <v>23</v>
      </c>
      <c r="J187" s="3" t="s">
        <v>35</v>
      </c>
      <c r="K187" s="3" t="s">
        <v>23</v>
      </c>
      <c r="L187" s="3" t="s">
        <v>25</v>
      </c>
      <c r="M187" s="3">
        <v>9</v>
      </c>
      <c r="N187" s="3" t="s">
        <v>26</v>
      </c>
      <c r="O187" s="3" t="s">
        <v>27</v>
      </c>
      <c r="P187" s="3" t="s">
        <v>29</v>
      </c>
      <c r="Q187" s="3" t="s">
        <v>140</v>
      </c>
    </row>
    <row r="188" spans="1:17" ht="15.75" customHeight="1" x14ac:dyDescent="0.3">
      <c r="A188" s="3">
        <v>501204</v>
      </c>
      <c r="B188" s="3" t="s">
        <v>58</v>
      </c>
      <c r="C188" s="5">
        <v>40645</v>
      </c>
      <c r="D188" s="3" t="s">
        <v>158</v>
      </c>
      <c r="E188" s="3" t="s">
        <v>60</v>
      </c>
      <c r="F188" s="3">
        <v>0</v>
      </c>
      <c r="G188" s="3" t="s">
        <v>42</v>
      </c>
      <c r="H188" s="3" t="s">
        <v>41</v>
      </c>
      <c r="I188" s="3" t="s">
        <v>41</v>
      </c>
      <c r="J188" s="3" t="s">
        <v>35</v>
      </c>
      <c r="K188" s="3" t="s">
        <v>42</v>
      </c>
      <c r="L188" s="3" t="s">
        <v>43</v>
      </c>
      <c r="M188" s="3">
        <v>6</v>
      </c>
      <c r="N188" s="3" t="s">
        <v>26</v>
      </c>
      <c r="O188" s="3" t="s">
        <v>27</v>
      </c>
      <c r="P188" s="3" t="s">
        <v>44</v>
      </c>
      <c r="Q188" s="3" t="s">
        <v>61</v>
      </c>
    </row>
    <row r="189" spans="1:17" ht="15.75" customHeight="1" x14ac:dyDescent="0.3">
      <c r="A189" s="3">
        <v>501205</v>
      </c>
      <c r="B189" s="3" t="s">
        <v>19</v>
      </c>
      <c r="C189" s="5">
        <v>40645</v>
      </c>
      <c r="D189" s="3" t="s">
        <v>109</v>
      </c>
      <c r="E189" s="3" t="s">
        <v>21</v>
      </c>
      <c r="F189" s="3">
        <v>0</v>
      </c>
      <c r="G189" s="3" t="s">
        <v>22</v>
      </c>
      <c r="H189" s="3" t="s">
        <v>49</v>
      </c>
      <c r="I189" s="3" t="s">
        <v>49</v>
      </c>
      <c r="J189" s="3" t="s">
        <v>24</v>
      </c>
      <c r="K189" s="3" t="s">
        <v>49</v>
      </c>
      <c r="L189" s="3" t="s">
        <v>43</v>
      </c>
      <c r="M189" s="3">
        <v>9</v>
      </c>
      <c r="N189" s="3" t="s">
        <v>26</v>
      </c>
      <c r="O189" s="3" t="s">
        <v>27</v>
      </c>
      <c r="P189" s="3" t="s">
        <v>129</v>
      </c>
      <c r="Q189" s="3" t="s">
        <v>210</v>
      </c>
    </row>
    <row r="190" spans="1:17" ht="15.75" customHeight="1" x14ac:dyDescent="0.3">
      <c r="A190" s="3">
        <v>501206</v>
      </c>
      <c r="B190" s="3" t="s">
        <v>30</v>
      </c>
      <c r="C190" s="5">
        <v>40646</v>
      </c>
      <c r="D190" s="3" t="s">
        <v>211</v>
      </c>
      <c r="E190" s="3" t="s">
        <v>32</v>
      </c>
      <c r="F190" s="3">
        <v>0</v>
      </c>
      <c r="G190" s="3" t="s">
        <v>33</v>
      </c>
      <c r="H190" s="3" t="s">
        <v>34</v>
      </c>
      <c r="I190" s="3" t="s">
        <v>33</v>
      </c>
      <c r="J190" s="3" t="s">
        <v>24</v>
      </c>
      <c r="K190" s="3" t="s">
        <v>33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28</v>
      </c>
      <c r="Q190" s="3" t="s">
        <v>37</v>
      </c>
    </row>
    <row r="191" spans="1:17" ht="15.75" customHeight="1" x14ac:dyDescent="0.3">
      <c r="A191" s="3">
        <v>501207</v>
      </c>
      <c r="B191" s="3" t="s">
        <v>46</v>
      </c>
      <c r="C191" s="5">
        <v>40646</v>
      </c>
      <c r="D191" s="3" t="s">
        <v>212</v>
      </c>
      <c r="E191" s="3" t="s">
        <v>75</v>
      </c>
      <c r="F191" s="3">
        <v>0</v>
      </c>
      <c r="G191" s="3" t="s">
        <v>209</v>
      </c>
      <c r="H191" s="3" t="s">
        <v>207</v>
      </c>
      <c r="I191" s="3" t="s">
        <v>207</v>
      </c>
      <c r="J191" s="3" t="s">
        <v>35</v>
      </c>
      <c r="K191" s="3" t="s">
        <v>209</v>
      </c>
      <c r="L191" s="3" t="s">
        <v>43</v>
      </c>
      <c r="M191" s="3">
        <v>4</v>
      </c>
      <c r="N191" s="3" t="s">
        <v>26</v>
      </c>
      <c r="O191" s="3" t="s">
        <v>27</v>
      </c>
      <c r="P191" s="3" t="s">
        <v>131</v>
      </c>
      <c r="Q191" s="3" t="s">
        <v>203</v>
      </c>
    </row>
    <row r="192" spans="1:17" ht="15.75" customHeight="1" x14ac:dyDescent="0.3">
      <c r="A192" s="3">
        <v>501208</v>
      </c>
      <c r="B192" s="3" t="s">
        <v>62</v>
      </c>
      <c r="C192" s="5">
        <v>40647</v>
      </c>
      <c r="D192" s="3" t="s">
        <v>213</v>
      </c>
      <c r="E192" s="3" t="s">
        <v>64</v>
      </c>
      <c r="F192" s="3">
        <v>0</v>
      </c>
      <c r="G192" s="3" t="s">
        <v>55</v>
      </c>
      <c r="H192" s="3" t="s">
        <v>22</v>
      </c>
      <c r="I192" s="3" t="s">
        <v>22</v>
      </c>
      <c r="J192" s="3" t="s">
        <v>24</v>
      </c>
      <c r="K192" s="3" t="s">
        <v>55</v>
      </c>
      <c r="L192" s="3" t="s">
        <v>25</v>
      </c>
      <c r="M192" s="3">
        <v>33</v>
      </c>
      <c r="N192" s="3" t="s">
        <v>26</v>
      </c>
      <c r="O192" s="3" t="s">
        <v>27</v>
      </c>
      <c r="P192" s="3" t="s">
        <v>29</v>
      </c>
      <c r="Q192" s="3" t="s">
        <v>142</v>
      </c>
    </row>
    <row r="193" spans="1:17" ht="15.75" customHeight="1" x14ac:dyDescent="0.3">
      <c r="A193" s="3">
        <v>501209</v>
      </c>
      <c r="B193" s="3" t="s">
        <v>58</v>
      </c>
      <c r="C193" s="5">
        <v>40648</v>
      </c>
      <c r="D193" s="3" t="s">
        <v>148</v>
      </c>
      <c r="E193" s="3" t="s">
        <v>60</v>
      </c>
      <c r="F193" s="3">
        <v>0</v>
      </c>
      <c r="G193" s="3" t="s">
        <v>42</v>
      </c>
      <c r="H193" s="3" t="s">
        <v>23</v>
      </c>
      <c r="I193" s="3" t="s">
        <v>23</v>
      </c>
      <c r="J193" s="3" t="s">
        <v>24</v>
      </c>
      <c r="K193" s="3" t="s">
        <v>23</v>
      </c>
      <c r="L193" s="3" t="s">
        <v>43</v>
      </c>
      <c r="M193" s="3">
        <v>9</v>
      </c>
      <c r="N193" s="3" t="s">
        <v>26</v>
      </c>
      <c r="O193" s="3" t="s">
        <v>27</v>
      </c>
      <c r="P193" s="3" t="s">
        <v>44</v>
      </c>
      <c r="Q193" s="3" t="s">
        <v>147</v>
      </c>
    </row>
    <row r="194" spans="1:17" ht="15.75" customHeight="1" x14ac:dyDescent="0.3">
      <c r="A194" s="3">
        <v>501210</v>
      </c>
      <c r="B194" s="3" t="s">
        <v>46</v>
      </c>
      <c r="C194" s="5">
        <v>40648</v>
      </c>
      <c r="D194" s="3" t="s">
        <v>20</v>
      </c>
      <c r="E194" s="3" t="s">
        <v>48</v>
      </c>
      <c r="F194" s="3">
        <v>0</v>
      </c>
      <c r="G194" s="3" t="s">
        <v>49</v>
      </c>
      <c r="H194" s="3" t="s">
        <v>207</v>
      </c>
      <c r="I194" s="3" t="s">
        <v>207</v>
      </c>
      <c r="J194" s="3" t="s">
        <v>24</v>
      </c>
      <c r="K194" s="3" t="s">
        <v>207</v>
      </c>
      <c r="L194" s="3" t="s">
        <v>43</v>
      </c>
      <c r="M194" s="3">
        <v>8</v>
      </c>
      <c r="N194" s="3" t="s">
        <v>26</v>
      </c>
      <c r="O194" s="3" t="s">
        <v>27</v>
      </c>
      <c r="P194" s="3" t="s">
        <v>79</v>
      </c>
      <c r="Q194" s="3" t="s">
        <v>203</v>
      </c>
    </row>
    <row r="195" spans="1:17" ht="15.75" customHeight="1" x14ac:dyDescent="0.3">
      <c r="A195" s="3">
        <v>501211</v>
      </c>
      <c r="B195" s="3" t="s">
        <v>67</v>
      </c>
      <c r="C195" s="5">
        <v>40649</v>
      </c>
      <c r="D195" s="3" t="s">
        <v>31</v>
      </c>
      <c r="E195" s="3" t="s">
        <v>69</v>
      </c>
      <c r="F195" s="3">
        <v>0</v>
      </c>
      <c r="G195" s="3" t="s">
        <v>34</v>
      </c>
      <c r="H195" s="3" t="s">
        <v>22</v>
      </c>
      <c r="I195" s="3" t="s">
        <v>34</v>
      </c>
      <c r="J195" s="3" t="s">
        <v>35</v>
      </c>
      <c r="K195" s="3" t="s">
        <v>34</v>
      </c>
      <c r="L195" s="3" t="s">
        <v>25</v>
      </c>
      <c r="M195" s="3">
        <v>21</v>
      </c>
      <c r="N195" s="3" t="s">
        <v>26</v>
      </c>
      <c r="O195" s="3" t="s">
        <v>27</v>
      </c>
      <c r="P195" s="3" t="s">
        <v>129</v>
      </c>
      <c r="Q195" s="3" t="s">
        <v>210</v>
      </c>
    </row>
    <row r="196" spans="1:17" ht="15.75" customHeight="1" x14ac:dyDescent="0.3">
      <c r="A196" s="3">
        <v>501212</v>
      </c>
      <c r="B196" s="3" t="s">
        <v>62</v>
      </c>
      <c r="C196" s="5">
        <v>40649</v>
      </c>
      <c r="D196" s="3" t="s">
        <v>211</v>
      </c>
      <c r="E196" s="3" t="s">
        <v>64</v>
      </c>
      <c r="F196" s="3">
        <v>0</v>
      </c>
      <c r="G196" s="3" t="s">
        <v>55</v>
      </c>
      <c r="H196" s="3" t="s">
        <v>33</v>
      </c>
      <c r="I196" s="3" t="s">
        <v>33</v>
      </c>
      <c r="J196" s="3" t="s">
        <v>24</v>
      </c>
      <c r="K196" s="3" t="s">
        <v>33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29</v>
      </c>
      <c r="Q196" s="3" t="s">
        <v>142</v>
      </c>
    </row>
    <row r="197" spans="1:17" ht="15.75" customHeight="1" x14ac:dyDescent="0.3">
      <c r="A197" s="3">
        <v>501213</v>
      </c>
      <c r="B197" s="3" t="s">
        <v>46</v>
      </c>
      <c r="C197" s="5">
        <v>40650</v>
      </c>
      <c r="D197" s="3" t="s">
        <v>141</v>
      </c>
      <c r="E197" s="3" t="s">
        <v>75</v>
      </c>
      <c r="F197" s="3">
        <v>0</v>
      </c>
      <c r="G197" s="3" t="s">
        <v>209</v>
      </c>
      <c r="H197" s="3" t="s">
        <v>41</v>
      </c>
      <c r="I197" s="3" t="s">
        <v>41</v>
      </c>
      <c r="J197" s="3" t="s">
        <v>24</v>
      </c>
      <c r="K197" s="3" t="s">
        <v>41</v>
      </c>
      <c r="L197" s="3" t="s">
        <v>43</v>
      </c>
      <c r="M197" s="3">
        <v>3</v>
      </c>
      <c r="N197" s="3" t="s">
        <v>26</v>
      </c>
      <c r="O197" s="3" t="s">
        <v>27</v>
      </c>
      <c r="P197" s="3" t="s">
        <v>28</v>
      </c>
      <c r="Q197" s="3" t="s">
        <v>66</v>
      </c>
    </row>
    <row r="198" spans="1:17" ht="15.75" customHeight="1" x14ac:dyDescent="0.3">
      <c r="A198" s="3">
        <v>501214</v>
      </c>
      <c r="B198" s="3" t="s">
        <v>52</v>
      </c>
      <c r="C198" s="5">
        <v>40650</v>
      </c>
      <c r="D198" s="3" t="s">
        <v>92</v>
      </c>
      <c r="E198" s="3" t="s">
        <v>54</v>
      </c>
      <c r="F198" s="3">
        <v>0</v>
      </c>
      <c r="G198" s="3" t="s">
        <v>23</v>
      </c>
      <c r="H198" s="3" t="s">
        <v>42</v>
      </c>
      <c r="I198" s="3" t="s">
        <v>23</v>
      </c>
      <c r="J198" s="3" t="s">
        <v>24</v>
      </c>
      <c r="K198" s="3" t="s">
        <v>23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44</v>
      </c>
      <c r="Q198" s="3" t="s">
        <v>61</v>
      </c>
    </row>
    <row r="199" spans="1:17" ht="15.75" customHeight="1" x14ac:dyDescent="0.3">
      <c r="A199" s="3">
        <v>501215</v>
      </c>
      <c r="B199" s="3" t="s">
        <v>205</v>
      </c>
      <c r="C199" s="5">
        <v>40651</v>
      </c>
      <c r="D199" s="3" t="s">
        <v>20</v>
      </c>
      <c r="E199" s="3" t="s">
        <v>206</v>
      </c>
      <c r="F199" s="3">
        <v>0</v>
      </c>
      <c r="G199" s="3" t="s">
        <v>207</v>
      </c>
      <c r="H199" s="3" t="s">
        <v>34</v>
      </c>
      <c r="I199" s="3" t="s">
        <v>207</v>
      </c>
      <c r="J199" s="3" t="s">
        <v>24</v>
      </c>
      <c r="K199" s="3" t="s">
        <v>207</v>
      </c>
      <c r="L199" s="3" t="s">
        <v>43</v>
      </c>
      <c r="M199" s="3">
        <v>7</v>
      </c>
      <c r="N199" s="3" t="s">
        <v>26</v>
      </c>
      <c r="O199" s="3" t="s">
        <v>97</v>
      </c>
      <c r="P199" s="3" t="s">
        <v>57</v>
      </c>
      <c r="Q199" s="3" t="s">
        <v>210</v>
      </c>
    </row>
    <row r="200" spans="1:17" ht="15.75" customHeight="1" x14ac:dyDescent="0.3">
      <c r="A200" s="3">
        <v>501216</v>
      </c>
      <c r="B200" s="3" t="s">
        <v>38</v>
      </c>
      <c r="C200" s="5">
        <v>40652</v>
      </c>
      <c r="D200" s="3" t="s">
        <v>214</v>
      </c>
      <c r="E200" s="3" t="s">
        <v>40</v>
      </c>
      <c r="F200" s="3">
        <v>0</v>
      </c>
      <c r="G200" s="3" t="s">
        <v>41</v>
      </c>
      <c r="H200" s="3" t="s">
        <v>55</v>
      </c>
      <c r="I200" s="3" t="s">
        <v>55</v>
      </c>
      <c r="J200" s="3" t="s">
        <v>35</v>
      </c>
      <c r="K200" s="3" t="s">
        <v>55</v>
      </c>
      <c r="L200" s="3" t="s">
        <v>25</v>
      </c>
      <c r="M200" s="3">
        <v>16</v>
      </c>
      <c r="N200" s="3" t="s">
        <v>26</v>
      </c>
      <c r="O200" s="3" t="s">
        <v>27</v>
      </c>
      <c r="P200" s="3" t="s">
        <v>203</v>
      </c>
      <c r="Q200" s="3" t="s">
        <v>215</v>
      </c>
    </row>
    <row r="201" spans="1:17" ht="15.75" customHeight="1" x14ac:dyDescent="0.3">
      <c r="A201" s="3">
        <v>501218</v>
      </c>
      <c r="B201" s="3" t="s">
        <v>46</v>
      </c>
      <c r="C201" s="5">
        <v>40653</v>
      </c>
      <c r="D201" s="3" t="s">
        <v>216</v>
      </c>
      <c r="E201" s="3" t="s">
        <v>48</v>
      </c>
      <c r="F201" s="3">
        <v>0</v>
      </c>
      <c r="G201" s="3" t="s">
        <v>49</v>
      </c>
      <c r="H201" s="3" t="s">
        <v>209</v>
      </c>
      <c r="I201" s="3" t="s">
        <v>209</v>
      </c>
      <c r="J201" s="3" t="s">
        <v>35</v>
      </c>
      <c r="K201" s="3" t="s">
        <v>49</v>
      </c>
      <c r="L201" s="3" t="s">
        <v>43</v>
      </c>
      <c r="M201" s="3">
        <v>7</v>
      </c>
      <c r="N201" s="3" t="s">
        <v>26</v>
      </c>
      <c r="O201" s="3" t="s">
        <v>27</v>
      </c>
      <c r="P201" s="3" t="s">
        <v>28</v>
      </c>
      <c r="Q201" s="3" t="s">
        <v>66</v>
      </c>
    </row>
    <row r="202" spans="1:17" ht="15.75" customHeight="1" x14ac:dyDescent="0.3">
      <c r="A202" s="3">
        <v>501219</v>
      </c>
      <c r="B202" s="3" t="s">
        <v>52</v>
      </c>
      <c r="C202" s="5">
        <v>40653</v>
      </c>
      <c r="D202" s="3" t="s">
        <v>96</v>
      </c>
      <c r="E202" s="3" t="s">
        <v>54</v>
      </c>
      <c r="F202" s="3">
        <v>0</v>
      </c>
      <c r="G202" s="3" t="s">
        <v>23</v>
      </c>
      <c r="H202" s="3" t="s">
        <v>207</v>
      </c>
      <c r="I202" s="3" t="s">
        <v>23</v>
      </c>
      <c r="J202" s="3" t="s">
        <v>24</v>
      </c>
      <c r="K202" s="3" t="s">
        <v>207</v>
      </c>
      <c r="L202" s="3" t="s">
        <v>25</v>
      </c>
      <c r="M202" s="3">
        <v>6</v>
      </c>
      <c r="N202" s="3" t="s">
        <v>26</v>
      </c>
      <c r="O202" s="3" t="s">
        <v>27</v>
      </c>
      <c r="P202" s="3" t="s">
        <v>44</v>
      </c>
      <c r="Q202" s="3" t="s">
        <v>61</v>
      </c>
    </row>
    <row r="203" spans="1:17" ht="15.75" customHeight="1" x14ac:dyDescent="0.3">
      <c r="A203" s="3">
        <v>501220</v>
      </c>
      <c r="B203" s="3" t="s">
        <v>30</v>
      </c>
      <c r="C203" s="5">
        <v>40654</v>
      </c>
      <c r="D203" s="3" t="s">
        <v>82</v>
      </c>
      <c r="E203" s="3" t="s">
        <v>32</v>
      </c>
      <c r="F203" s="3">
        <v>0</v>
      </c>
      <c r="G203" s="3" t="s">
        <v>33</v>
      </c>
      <c r="H203" s="3" t="s">
        <v>42</v>
      </c>
      <c r="I203" s="3" t="s">
        <v>42</v>
      </c>
      <c r="J203" s="3" t="s">
        <v>24</v>
      </c>
      <c r="K203" s="3" t="s">
        <v>33</v>
      </c>
      <c r="L203" s="3" t="s">
        <v>25</v>
      </c>
      <c r="M203" s="3">
        <v>48</v>
      </c>
      <c r="N203" s="3" t="s">
        <v>26</v>
      </c>
      <c r="O203" s="3" t="s">
        <v>27</v>
      </c>
      <c r="P203" s="3" t="s">
        <v>131</v>
      </c>
      <c r="Q203" s="3" t="s">
        <v>203</v>
      </c>
    </row>
    <row r="204" spans="1:17" ht="15.75" customHeight="1" x14ac:dyDescent="0.3">
      <c r="A204" s="3">
        <v>501221</v>
      </c>
      <c r="B204" s="3" t="s">
        <v>46</v>
      </c>
      <c r="C204" s="5">
        <v>40655</v>
      </c>
      <c r="D204" s="3" t="s">
        <v>156</v>
      </c>
      <c r="E204" s="3" t="s">
        <v>48</v>
      </c>
      <c r="F204" s="3">
        <v>0</v>
      </c>
      <c r="G204" s="3" t="s">
        <v>49</v>
      </c>
      <c r="H204" s="3" t="s">
        <v>34</v>
      </c>
      <c r="I204" s="3" t="s">
        <v>34</v>
      </c>
      <c r="J204" s="3" t="s">
        <v>24</v>
      </c>
      <c r="K204" s="3" t="s">
        <v>49</v>
      </c>
      <c r="L204" s="3" t="s">
        <v>25</v>
      </c>
      <c r="M204" s="3">
        <v>8</v>
      </c>
      <c r="N204" s="3" t="s">
        <v>26</v>
      </c>
      <c r="O204" s="3" t="s">
        <v>27</v>
      </c>
      <c r="P204" s="3" t="s">
        <v>28</v>
      </c>
      <c r="Q204" s="3" t="s">
        <v>66</v>
      </c>
    </row>
    <row r="205" spans="1:17" ht="15.75" customHeight="1" x14ac:dyDescent="0.3">
      <c r="A205" s="3">
        <v>501222</v>
      </c>
      <c r="B205" s="3" t="s">
        <v>52</v>
      </c>
      <c r="C205" s="5">
        <v>40655</v>
      </c>
      <c r="D205" s="3" t="s">
        <v>120</v>
      </c>
      <c r="E205" s="3" t="s">
        <v>54</v>
      </c>
      <c r="F205" s="3">
        <v>0</v>
      </c>
      <c r="G205" s="3" t="s">
        <v>23</v>
      </c>
      <c r="H205" s="3" t="s">
        <v>22</v>
      </c>
      <c r="I205" s="3" t="s">
        <v>22</v>
      </c>
      <c r="J205" s="3" t="s">
        <v>24</v>
      </c>
      <c r="K205" s="3" t="s">
        <v>22</v>
      </c>
      <c r="L205" s="3" t="s">
        <v>43</v>
      </c>
      <c r="M205" s="3">
        <v>9</v>
      </c>
      <c r="N205" s="3" t="s">
        <v>26</v>
      </c>
      <c r="O205" s="3" t="s">
        <v>27</v>
      </c>
      <c r="P205" s="3" t="s">
        <v>147</v>
      </c>
      <c r="Q205" s="3" t="s">
        <v>61</v>
      </c>
    </row>
    <row r="206" spans="1:17" ht="15.75" customHeight="1" x14ac:dyDescent="0.3">
      <c r="A206" s="3">
        <v>501223</v>
      </c>
      <c r="B206" s="3" t="s">
        <v>38</v>
      </c>
      <c r="C206" s="5">
        <v>40656</v>
      </c>
      <c r="D206" s="3" t="s">
        <v>181</v>
      </c>
      <c r="E206" s="3" t="s">
        <v>40</v>
      </c>
      <c r="F206" s="3">
        <v>0</v>
      </c>
      <c r="G206" s="3" t="s">
        <v>41</v>
      </c>
      <c r="H206" s="3" t="s">
        <v>33</v>
      </c>
      <c r="I206" s="3" t="s">
        <v>33</v>
      </c>
      <c r="J206" s="3" t="s">
        <v>24</v>
      </c>
      <c r="K206" s="3" t="s">
        <v>41</v>
      </c>
      <c r="L206" s="3" t="s">
        <v>25</v>
      </c>
      <c r="M206" s="3">
        <v>29</v>
      </c>
      <c r="N206" s="3" t="s">
        <v>26</v>
      </c>
      <c r="O206" s="3" t="s">
        <v>27</v>
      </c>
      <c r="P206" s="3" t="s">
        <v>131</v>
      </c>
      <c r="Q206" s="3" t="s">
        <v>29</v>
      </c>
    </row>
    <row r="207" spans="1:17" ht="15.75" customHeight="1" x14ac:dyDescent="0.3">
      <c r="A207" s="3">
        <v>501224</v>
      </c>
      <c r="B207" s="3" t="s">
        <v>62</v>
      </c>
      <c r="C207" s="5">
        <v>40657</v>
      </c>
      <c r="D207" s="3" t="s">
        <v>182</v>
      </c>
      <c r="E207" s="3" t="s">
        <v>64</v>
      </c>
      <c r="F207" s="3">
        <v>0</v>
      </c>
      <c r="G207" s="3" t="s">
        <v>55</v>
      </c>
      <c r="H207" s="3" t="s">
        <v>49</v>
      </c>
      <c r="I207" s="3" t="s">
        <v>55</v>
      </c>
      <c r="J207" s="3" t="s">
        <v>24</v>
      </c>
      <c r="K207" s="3" t="s">
        <v>49</v>
      </c>
      <c r="L207" s="3" t="s">
        <v>25</v>
      </c>
      <c r="M207" s="3">
        <v>37</v>
      </c>
      <c r="N207" s="3" t="s">
        <v>26</v>
      </c>
      <c r="O207" s="3" t="s">
        <v>27</v>
      </c>
      <c r="P207" s="3" t="s">
        <v>129</v>
      </c>
      <c r="Q207" s="3" t="s">
        <v>210</v>
      </c>
    </row>
    <row r="208" spans="1:17" ht="15.75" customHeight="1" x14ac:dyDescent="0.3">
      <c r="A208" s="3">
        <v>501225</v>
      </c>
      <c r="B208" s="3" t="s">
        <v>58</v>
      </c>
      <c r="C208" s="5">
        <v>40657</v>
      </c>
      <c r="D208" s="3" t="s">
        <v>158</v>
      </c>
      <c r="E208" s="3" t="s">
        <v>60</v>
      </c>
      <c r="F208" s="3">
        <v>0</v>
      </c>
      <c r="G208" s="3" t="s">
        <v>42</v>
      </c>
      <c r="H208" s="3" t="s">
        <v>207</v>
      </c>
      <c r="I208" s="3" t="s">
        <v>42</v>
      </c>
      <c r="J208" s="3" t="s">
        <v>24</v>
      </c>
      <c r="K208" s="3" t="s">
        <v>42</v>
      </c>
      <c r="L208" s="3" t="s">
        <v>43</v>
      </c>
      <c r="M208" s="3">
        <v>8</v>
      </c>
      <c r="N208" s="3" t="s">
        <v>26</v>
      </c>
      <c r="O208" s="3" t="s">
        <v>27</v>
      </c>
      <c r="P208" s="3" t="s">
        <v>79</v>
      </c>
      <c r="Q208" s="3" t="s">
        <v>140</v>
      </c>
    </row>
    <row r="209" spans="1:17" ht="15.75" customHeight="1" x14ac:dyDescent="0.3">
      <c r="A209" s="3">
        <v>501226</v>
      </c>
      <c r="B209" s="3" t="s">
        <v>67</v>
      </c>
      <c r="C209" s="5">
        <v>40658</v>
      </c>
      <c r="D209" s="3" t="s">
        <v>31</v>
      </c>
      <c r="E209" s="3" t="s">
        <v>69</v>
      </c>
      <c r="F209" s="3">
        <v>0</v>
      </c>
      <c r="G209" s="3" t="s">
        <v>34</v>
      </c>
      <c r="H209" s="3" t="s">
        <v>209</v>
      </c>
      <c r="I209" s="3" t="s">
        <v>209</v>
      </c>
      <c r="J209" s="3" t="s">
        <v>24</v>
      </c>
      <c r="K209" s="3" t="s">
        <v>34</v>
      </c>
      <c r="L209" s="3" t="s">
        <v>25</v>
      </c>
      <c r="M209" s="3">
        <v>25</v>
      </c>
      <c r="N209" s="3" t="s">
        <v>26</v>
      </c>
      <c r="O209" s="3" t="s">
        <v>27</v>
      </c>
      <c r="P209" s="3" t="s">
        <v>44</v>
      </c>
      <c r="Q209" s="3" t="s">
        <v>61</v>
      </c>
    </row>
    <row r="210" spans="1:17" ht="15.75" customHeight="1" x14ac:dyDescent="0.3">
      <c r="A210" s="3">
        <v>501227</v>
      </c>
      <c r="B210" s="3" t="s">
        <v>38</v>
      </c>
      <c r="C210" s="5">
        <v>40659</v>
      </c>
      <c r="D210" s="3" t="s">
        <v>217</v>
      </c>
      <c r="E210" s="3" t="s">
        <v>40</v>
      </c>
      <c r="F210" s="3">
        <v>0</v>
      </c>
      <c r="G210" s="3" t="s">
        <v>41</v>
      </c>
      <c r="H210" s="3" t="s">
        <v>22</v>
      </c>
      <c r="I210" s="3" t="s">
        <v>22</v>
      </c>
      <c r="J210" s="3" t="s">
        <v>24</v>
      </c>
      <c r="K210" s="3" t="s">
        <v>22</v>
      </c>
      <c r="L210" s="3" t="s">
        <v>43</v>
      </c>
      <c r="M210" s="3">
        <v>3</v>
      </c>
      <c r="N210" s="3" t="s">
        <v>26</v>
      </c>
      <c r="O210" s="3" t="s">
        <v>27</v>
      </c>
      <c r="P210" s="3" t="s">
        <v>131</v>
      </c>
      <c r="Q210" s="3" t="s">
        <v>215</v>
      </c>
    </row>
    <row r="211" spans="1:17" ht="15.75" customHeight="1" x14ac:dyDescent="0.3">
      <c r="A211" s="3">
        <v>501228</v>
      </c>
      <c r="B211" s="3" t="s">
        <v>46</v>
      </c>
      <c r="C211" s="5">
        <v>40660</v>
      </c>
      <c r="D211" s="3" t="s">
        <v>201</v>
      </c>
      <c r="E211" s="3" t="s">
        <v>75</v>
      </c>
      <c r="F211" s="3">
        <v>0</v>
      </c>
      <c r="G211" s="3" t="s">
        <v>209</v>
      </c>
      <c r="H211" s="3" t="s">
        <v>34</v>
      </c>
      <c r="I211" s="3" t="s">
        <v>209</v>
      </c>
      <c r="J211" s="3" t="s">
        <v>35</v>
      </c>
      <c r="K211" s="3" t="s">
        <v>34</v>
      </c>
      <c r="L211" s="3" t="s">
        <v>43</v>
      </c>
      <c r="M211" s="3">
        <v>8</v>
      </c>
      <c r="N211" s="3" t="s">
        <v>26</v>
      </c>
      <c r="O211" s="3" t="s">
        <v>27</v>
      </c>
      <c r="P211" s="3" t="s">
        <v>28</v>
      </c>
      <c r="Q211" s="3" t="s">
        <v>37</v>
      </c>
    </row>
    <row r="212" spans="1:17" ht="15.75" customHeight="1" x14ac:dyDescent="0.3">
      <c r="A212" s="3">
        <v>501229</v>
      </c>
      <c r="B212" s="3" t="s">
        <v>205</v>
      </c>
      <c r="C212" s="5">
        <v>40660</v>
      </c>
      <c r="D212" s="3" t="s">
        <v>218</v>
      </c>
      <c r="E212" s="3" t="s">
        <v>206</v>
      </c>
      <c r="F212" s="3">
        <v>0</v>
      </c>
      <c r="G212" s="3" t="s">
        <v>207</v>
      </c>
      <c r="H212" s="3" t="s">
        <v>55</v>
      </c>
      <c r="I212" s="3" t="s">
        <v>207</v>
      </c>
      <c r="J212" s="3" t="s">
        <v>24</v>
      </c>
      <c r="K212" s="3" t="s">
        <v>55</v>
      </c>
      <c r="L212" s="3" t="s">
        <v>25</v>
      </c>
      <c r="M212" s="3">
        <v>55</v>
      </c>
      <c r="N212" s="3" t="s">
        <v>26</v>
      </c>
      <c r="O212" s="3" t="s">
        <v>27</v>
      </c>
      <c r="P212" s="3" t="s">
        <v>129</v>
      </c>
      <c r="Q212" s="3" t="s">
        <v>210</v>
      </c>
    </row>
    <row r="213" spans="1:17" ht="15.75" customHeight="1" x14ac:dyDescent="0.3">
      <c r="A213" s="3">
        <v>501230</v>
      </c>
      <c r="B213" s="3" t="s">
        <v>38</v>
      </c>
      <c r="C213" s="5">
        <v>40661</v>
      </c>
      <c r="D213" s="3" t="s">
        <v>167</v>
      </c>
      <c r="E213" s="3" t="s">
        <v>40</v>
      </c>
      <c r="F213" s="3">
        <v>0</v>
      </c>
      <c r="G213" s="3" t="s">
        <v>41</v>
      </c>
      <c r="H213" s="3" t="s">
        <v>23</v>
      </c>
      <c r="I213" s="3" t="s">
        <v>41</v>
      </c>
      <c r="J213" s="3" t="s">
        <v>24</v>
      </c>
      <c r="K213" s="3" t="s">
        <v>23</v>
      </c>
      <c r="L213" s="3" t="s">
        <v>25</v>
      </c>
      <c r="M213" s="3">
        <v>17</v>
      </c>
      <c r="N213" s="3" t="s">
        <v>26</v>
      </c>
      <c r="O213" s="3" t="s">
        <v>27</v>
      </c>
      <c r="P213" s="3" t="s">
        <v>203</v>
      </c>
      <c r="Q213" s="3" t="s">
        <v>215</v>
      </c>
    </row>
    <row r="214" spans="1:17" ht="15.75" customHeight="1" x14ac:dyDescent="0.3">
      <c r="A214" s="3">
        <v>501231</v>
      </c>
      <c r="B214" s="3" t="s">
        <v>58</v>
      </c>
      <c r="C214" s="5">
        <v>40662</v>
      </c>
      <c r="D214" s="3" t="s">
        <v>219</v>
      </c>
      <c r="E214" s="3" t="s">
        <v>60</v>
      </c>
      <c r="F214" s="3">
        <v>0</v>
      </c>
      <c r="G214" s="3" t="s">
        <v>42</v>
      </c>
      <c r="H214" s="3" t="s">
        <v>49</v>
      </c>
      <c r="I214" s="3" t="s">
        <v>42</v>
      </c>
      <c r="J214" s="3" t="s">
        <v>24</v>
      </c>
      <c r="K214" s="3" t="s">
        <v>42</v>
      </c>
      <c r="L214" s="3" t="s">
        <v>43</v>
      </c>
      <c r="M214" s="3">
        <v>7</v>
      </c>
      <c r="N214" s="3" t="s">
        <v>26</v>
      </c>
      <c r="O214" s="3" t="s">
        <v>27</v>
      </c>
      <c r="P214" s="3" t="s">
        <v>28</v>
      </c>
      <c r="Q214" s="3" t="s">
        <v>140</v>
      </c>
    </row>
    <row r="215" spans="1:17" ht="15.75" customHeight="1" x14ac:dyDescent="0.3">
      <c r="A215" s="3">
        <v>501232</v>
      </c>
      <c r="B215" s="3" t="s">
        <v>19</v>
      </c>
      <c r="C215" s="5">
        <v>40662</v>
      </c>
      <c r="D215" s="3" t="s">
        <v>217</v>
      </c>
      <c r="E215" s="3" t="s">
        <v>21</v>
      </c>
      <c r="F215" s="3">
        <v>0</v>
      </c>
      <c r="G215" s="3" t="s">
        <v>22</v>
      </c>
      <c r="H215" s="3" t="s">
        <v>209</v>
      </c>
      <c r="I215" s="3" t="s">
        <v>209</v>
      </c>
      <c r="J215" s="3" t="s">
        <v>24</v>
      </c>
      <c r="K215" s="3" t="s">
        <v>22</v>
      </c>
      <c r="L215" s="3" t="s">
        <v>25</v>
      </c>
      <c r="M215" s="3">
        <v>26</v>
      </c>
      <c r="N215" s="3" t="s">
        <v>26</v>
      </c>
      <c r="O215" s="3" t="s">
        <v>27</v>
      </c>
      <c r="P215" s="3" t="s">
        <v>44</v>
      </c>
      <c r="Q215" s="3" t="s">
        <v>147</v>
      </c>
    </row>
    <row r="216" spans="1:17" ht="15.75" customHeight="1" x14ac:dyDescent="0.3">
      <c r="A216" s="3">
        <v>501233</v>
      </c>
      <c r="B216" s="3" t="s">
        <v>205</v>
      </c>
      <c r="C216" s="5">
        <v>40663</v>
      </c>
      <c r="D216" s="3" t="s">
        <v>63</v>
      </c>
      <c r="E216" s="3" t="s">
        <v>206</v>
      </c>
      <c r="F216" s="3">
        <v>0</v>
      </c>
      <c r="G216" s="3" t="s">
        <v>207</v>
      </c>
      <c r="H216" s="3" t="s">
        <v>41</v>
      </c>
      <c r="I216" s="3" t="s">
        <v>41</v>
      </c>
      <c r="J216" s="3" t="s">
        <v>35</v>
      </c>
      <c r="K216" s="3" t="s">
        <v>41</v>
      </c>
      <c r="L216" s="3" t="s">
        <v>25</v>
      </c>
      <c r="M216" s="3">
        <v>38</v>
      </c>
      <c r="N216" s="3" t="s">
        <v>26</v>
      </c>
      <c r="O216" s="3" t="s">
        <v>27</v>
      </c>
      <c r="P216" s="3" t="s">
        <v>129</v>
      </c>
      <c r="Q216" s="3" t="s">
        <v>210</v>
      </c>
    </row>
    <row r="217" spans="1:17" ht="15.75" customHeight="1" x14ac:dyDescent="0.3">
      <c r="A217" s="3">
        <v>501234</v>
      </c>
      <c r="B217" s="3" t="s">
        <v>52</v>
      </c>
      <c r="C217" s="5">
        <v>40663</v>
      </c>
      <c r="D217" s="3" t="s">
        <v>220</v>
      </c>
      <c r="E217" s="3" t="s">
        <v>54</v>
      </c>
      <c r="F217" s="3">
        <v>0</v>
      </c>
      <c r="G217" s="3" t="s">
        <v>23</v>
      </c>
      <c r="H217" s="3" t="s">
        <v>33</v>
      </c>
      <c r="I217" s="3" t="s">
        <v>23</v>
      </c>
      <c r="J217" s="3" t="s">
        <v>24</v>
      </c>
      <c r="K217" s="3" t="s">
        <v>23</v>
      </c>
      <c r="L217" s="3" t="s">
        <v>43</v>
      </c>
      <c r="M217" s="3">
        <v>8</v>
      </c>
      <c r="N217" s="3" t="s">
        <v>26</v>
      </c>
      <c r="O217" s="3" t="s">
        <v>27</v>
      </c>
      <c r="P217" s="3" t="s">
        <v>66</v>
      </c>
      <c r="Q217" s="3" t="s">
        <v>37</v>
      </c>
    </row>
    <row r="218" spans="1:17" ht="15.75" customHeight="1" x14ac:dyDescent="0.3">
      <c r="A218" s="3">
        <v>501235</v>
      </c>
      <c r="B218" s="3" t="s">
        <v>58</v>
      </c>
      <c r="C218" s="5">
        <v>40664</v>
      </c>
      <c r="D218" s="3" t="s">
        <v>155</v>
      </c>
      <c r="E218" s="3" t="s">
        <v>60</v>
      </c>
      <c r="F218" s="3">
        <v>0</v>
      </c>
      <c r="G218" s="3" t="s">
        <v>42</v>
      </c>
      <c r="H218" s="3" t="s">
        <v>209</v>
      </c>
      <c r="I218" s="3" t="s">
        <v>42</v>
      </c>
      <c r="J218" s="3" t="s">
        <v>24</v>
      </c>
      <c r="K218" s="3" t="s">
        <v>42</v>
      </c>
      <c r="L218" s="3" t="s">
        <v>43</v>
      </c>
      <c r="M218" s="3">
        <v>6</v>
      </c>
      <c r="N218" s="3" t="s">
        <v>26</v>
      </c>
      <c r="O218" s="3" t="s">
        <v>27</v>
      </c>
      <c r="P218" s="3" t="s">
        <v>140</v>
      </c>
      <c r="Q218" s="3" t="s">
        <v>118</v>
      </c>
    </row>
    <row r="219" spans="1:17" ht="15.75" customHeight="1" x14ac:dyDescent="0.3">
      <c r="A219" s="3">
        <v>501236</v>
      </c>
      <c r="B219" s="3" t="s">
        <v>67</v>
      </c>
      <c r="C219" s="5">
        <v>40664</v>
      </c>
      <c r="D219" s="3" t="s">
        <v>104</v>
      </c>
      <c r="E219" s="3" t="s">
        <v>69</v>
      </c>
      <c r="F219" s="3">
        <v>0</v>
      </c>
      <c r="G219" s="3" t="s">
        <v>34</v>
      </c>
      <c r="H219" s="3" t="s">
        <v>55</v>
      </c>
      <c r="I219" s="3" t="s">
        <v>34</v>
      </c>
      <c r="J219" s="3" t="s">
        <v>35</v>
      </c>
      <c r="K219" s="3" t="s">
        <v>34</v>
      </c>
      <c r="L219" s="3" t="s">
        <v>25</v>
      </c>
      <c r="M219" s="3">
        <v>19</v>
      </c>
      <c r="N219" s="3" t="s">
        <v>26</v>
      </c>
      <c r="O219" s="3" t="s">
        <v>27</v>
      </c>
      <c r="P219" s="3" t="s">
        <v>44</v>
      </c>
      <c r="Q219" s="3" t="s">
        <v>61</v>
      </c>
    </row>
    <row r="220" spans="1:17" ht="15.75" customHeight="1" x14ac:dyDescent="0.3">
      <c r="A220" s="3">
        <v>501237</v>
      </c>
      <c r="B220" s="3" t="s">
        <v>46</v>
      </c>
      <c r="C220" s="5">
        <v>40665</v>
      </c>
      <c r="D220" s="3" t="s">
        <v>194</v>
      </c>
      <c r="E220" s="3" t="s">
        <v>48</v>
      </c>
      <c r="F220" s="3">
        <v>0</v>
      </c>
      <c r="G220" s="3" t="s">
        <v>49</v>
      </c>
      <c r="H220" s="3" t="s">
        <v>33</v>
      </c>
      <c r="I220" s="3" t="s">
        <v>33</v>
      </c>
      <c r="J220" s="3" t="s">
        <v>24</v>
      </c>
      <c r="K220" s="3" t="s">
        <v>49</v>
      </c>
      <c r="L220" s="3" t="s">
        <v>25</v>
      </c>
      <c r="M220" s="3">
        <v>23</v>
      </c>
      <c r="N220" s="3" t="s">
        <v>26</v>
      </c>
      <c r="O220" s="3" t="s">
        <v>27</v>
      </c>
      <c r="P220" s="3" t="s">
        <v>129</v>
      </c>
      <c r="Q220" s="3" t="s">
        <v>203</v>
      </c>
    </row>
    <row r="221" spans="1:17" ht="15.75" customHeight="1" x14ac:dyDescent="0.3">
      <c r="A221" s="3">
        <v>501238</v>
      </c>
      <c r="B221" s="3" t="s">
        <v>38</v>
      </c>
      <c r="C221" s="5">
        <v>40665</v>
      </c>
      <c r="D221" s="3" t="s">
        <v>221</v>
      </c>
      <c r="E221" s="3" t="s">
        <v>40</v>
      </c>
      <c r="F221" s="3">
        <v>0</v>
      </c>
      <c r="G221" s="3" t="s">
        <v>41</v>
      </c>
      <c r="H221" s="3" t="s">
        <v>207</v>
      </c>
      <c r="I221" s="3" t="s">
        <v>207</v>
      </c>
      <c r="J221" s="3" t="s">
        <v>24</v>
      </c>
      <c r="K221" s="3" t="s">
        <v>207</v>
      </c>
      <c r="L221" s="3" t="s">
        <v>43</v>
      </c>
      <c r="M221" s="3">
        <v>7</v>
      </c>
      <c r="N221" s="3" t="s">
        <v>26</v>
      </c>
      <c r="O221" s="3" t="s">
        <v>27</v>
      </c>
      <c r="P221" s="3" t="s">
        <v>28</v>
      </c>
      <c r="Q221" s="3" t="s">
        <v>37</v>
      </c>
    </row>
    <row r="222" spans="1:17" ht="15.75" customHeight="1" x14ac:dyDescent="0.3">
      <c r="A222" s="3">
        <v>501239</v>
      </c>
      <c r="B222" s="3" t="s">
        <v>62</v>
      </c>
      <c r="C222" s="5">
        <v>40666</v>
      </c>
      <c r="D222" s="3" t="s">
        <v>70</v>
      </c>
      <c r="E222" s="3" t="s">
        <v>64</v>
      </c>
      <c r="F222" s="3">
        <v>0</v>
      </c>
      <c r="G222" s="3" t="s">
        <v>55</v>
      </c>
      <c r="H222" s="3" t="s">
        <v>23</v>
      </c>
      <c r="I222" s="3" t="s">
        <v>55</v>
      </c>
      <c r="J222" s="3" t="s">
        <v>24</v>
      </c>
      <c r="K222" s="3" t="s">
        <v>23</v>
      </c>
      <c r="L222" s="3" t="s">
        <v>25</v>
      </c>
      <c r="M222" s="3">
        <v>20</v>
      </c>
      <c r="N222" s="3" t="s">
        <v>26</v>
      </c>
      <c r="O222" s="3" t="s">
        <v>27</v>
      </c>
      <c r="P222" s="3" t="s">
        <v>131</v>
      </c>
      <c r="Q222" s="3" t="s">
        <v>215</v>
      </c>
    </row>
    <row r="223" spans="1:17" ht="15.75" customHeight="1" x14ac:dyDescent="0.3">
      <c r="A223" s="3">
        <v>501240</v>
      </c>
      <c r="B223" s="3" t="s">
        <v>67</v>
      </c>
      <c r="C223" s="5">
        <v>40667</v>
      </c>
      <c r="D223" s="3" t="s">
        <v>31</v>
      </c>
      <c r="E223" s="3" t="s">
        <v>69</v>
      </c>
      <c r="F223" s="3">
        <v>0</v>
      </c>
      <c r="G223" s="3" t="s">
        <v>34</v>
      </c>
      <c r="H223" s="3" t="s">
        <v>42</v>
      </c>
      <c r="I223" s="3" t="s">
        <v>42</v>
      </c>
      <c r="J223" s="3" t="s">
        <v>35</v>
      </c>
      <c r="K223" s="3" t="s">
        <v>34</v>
      </c>
      <c r="L223" s="3" t="s">
        <v>43</v>
      </c>
      <c r="M223" s="3">
        <v>8</v>
      </c>
      <c r="N223" s="3" t="s">
        <v>26</v>
      </c>
      <c r="O223" s="3" t="s">
        <v>27</v>
      </c>
      <c r="P223" s="3" t="s">
        <v>147</v>
      </c>
      <c r="Q223" s="3" t="s">
        <v>61</v>
      </c>
    </row>
    <row r="224" spans="1:17" ht="15.75" customHeight="1" x14ac:dyDescent="0.3">
      <c r="A224" s="3">
        <v>501241</v>
      </c>
      <c r="B224" s="3" t="s">
        <v>46</v>
      </c>
      <c r="C224" s="5">
        <v>40667</v>
      </c>
      <c r="D224" s="3" t="s">
        <v>222</v>
      </c>
      <c r="E224" s="3" t="s">
        <v>75</v>
      </c>
      <c r="F224" s="3">
        <v>0</v>
      </c>
      <c r="G224" s="3" t="s">
        <v>209</v>
      </c>
      <c r="H224" s="3" t="s">
        <v>49</v>
      </c>
      <c r="I224" s="3" t="s">
        <v>209</v>
      </c>
      <c r="J224" s="3" t="s">
        <v>24</v>
      </c>
      <c r="K224" s="3" t="s">
        <v>49</v>
      </c>
      <c r="L224" s="3" t="s">
        <v>25</v>
      </c>
      <c r="M224" s="3">
        <v>21</v>
      </c>
      <c r="N224" s="3" t="s">
        <v>26</v>
      </c>
      <c r="O224" s="3" t="s">
        <v>27</v>
      </c>
      <c r="P224" s="3" t="s">
        <v>129</v>
      </c>
      <c r="Q224" s="3" t="s">
        <v>118</v>
      </c>
    </row>
    <row r="225" spans="1:17" ht="15.75" customHeight="1" x14ac:dyDescent="0.3">
      <c r="A225" s="3">
        <v>501242</v>
      </c>
      <c r="B225" s="3" t="s">
        <v>205</v>
      </c>
      <c r="C225" s="5">
        <v>40668</v>
      </c>
      <c r="D225" s="3" t="s">
        <v>162</v>
      </c>
      <c r="E225" s="3" t="s">
        <v>206</v>
      </c>
      <c r="F225" s="3">
        <v>0</v>
      </c>
      <c r="G225" s="3" t="s">
        <v>207</v>
      </c>
      <c r="H225" s="3" t="s">
        <v>23</v>
      </c>
      <c r="I225" s="3" t="s">
        <v>23</v>
      </c>
      <c r="J225" s="3" t="s">
        <v>24</v>
      </c>
      <c r="K225" s="3" t="s">
        <v>207</v>
      </c>
      <c r="L225" s="3" t="s">
        <v>25</v>
      </c>
      <c r="M225" s="3">
        <v>17</v>
      </c>
      <c r="N225" s="3" t="s">
        <v>26</v>
      </c>
      <c r="O225" s="3" t="s">
        <v>27</v>
      </c>
      <c r="P225" s="3" t="s">
        <v>142</v>
      </c>
      <c r="Q225" s="3" t="s">
        <v>215</v>
      </c>
    </row>
    <row r="226" spans="1:17" ht="15.75" customHeight="1" x14ac:dyDescent="0.3">
      <c r="A226" s="3">
        <v>501243</v>
      </c>
      <c r="B226" s="3" t="s">
        <v>62</v>
      </c>
      <c r="C226" s="5">
        <v>40668</v>
      </c>
      <c r="D226" s="3" t="s">
        <v>63</v>
      </c>
      <c r="E226" s="3" t="s">
        <v>64</v>
      </c>
      <c r="F226" s="3">
        <v>0</v>
      </c>
      <c r="G226" s="3" t="s">
        <v>55</v>
      </c>
      <c r="H226" s="3" t="s">
        <v>41</v>
      </c>
      <c r="I226" s="3" t="s">
        <v>41</v>
      </c>
      <c r="J226" s="3" t="s">
        <v>24</v>
      </c>
      <c r="K226" s="3" t="s">
        <v>41</v>
      </c>
      <c r="L226" s="3" t="s">
        <v>43</v>
      </c>
      <c r="M226" s="3">
        <v>4</v>
      </c>
      <c r="N226" s="3" t="s">
        <v>26</v>
      </c>
      <c r="O226" s="3" t="s">
        <v>27</v>
      </c>
      <c r="P226" s="3" t="s">
        <v>28</v>
      </c>
      <c r="Q226" s="3" t="s">
        <v>66</v>
      </c>
    </row>
    <row r="227" spans="1:17" ht="15.75" customHeight="1" x14ac:dyDescent="0.3">
      <c r="A227" s="3">
        <v>501244</v>
      </c>
      <c r="B227" s="3" t="s">
        <v>19</v>
      </c>
      <c r="C227" s="5">
        <v>40669</v>
      </c>
      <c r="D227" s="3" t="s">
        <v>120</v>
      </c>
      <c r="E227" s="3" t="s">
        <v>21</v>
      </c>
      <c r="F227" s="3">
        <v>0</v>
      </c>
      <c r="G227" s="3" t="s">
        <v>22</v>
      </c>
      <c r="H227" s="3" t="s">
        <v>33</v>
      </c>
      <c r="I227" s="3" t="s">
        <v>33</v>
      </c>
      <c r="J227" s="3" t="s">
        <v>24</v>
      </c>
      <c r="K227" s="3" t="s">
        <v>22</v>
      </c>
      <c r="L227" s="3" t="s">
        <v>25</v>
      </c>
      <c r="M227" s="3">
        <v>85</v>
      </c>
      <c r="N227" s="3" t="s">
        <v>26</v>
      </c>
      <c r="O227" s="3" t="s">
        <v>27</v>
      </c>
      <c r="P227" s="3" t="s">
        <v>44</v>
      </c>
      <c r="Q227" s="3" t="s">
        <v>61</v>
      </c>
    </row>
    <row r="228" spans="1:17" ht="15.75" customHeight="1" x14ac:dyDescent="0.3">
      <c r="A228" s="3">
        <v>501245</v>
      </c>
      <c r="B228" s="3" t="s">
        <v>52</v>
      </c>
      <c r="C228" s="5">
        <v>40670</v>
      </c>
      <c r="D228" s="3" t="s">
        <v>220</v>
      </c>
      <c r="E228" s="3" t="s">
        <v>54</v>
      </c>
      <c r="F228" s="3">
        <v>0</v>
      </c>
      <c r="G228" s="3" t="s">
        <v>23</v>
      </c>
      <c r="H228" s="3" t="s">
        <v>34</v>
      </c>
      <c r="I228" s="3" t="s">
        <v>34</v>
      </c>
      <c r="J228" s="3" t="s">
        <v>35</v>
      </c>
      <c r="K228" s="3" t="s">
        <v>23</v>
      </c>
      <c r="L228" s="3" t="s">
        <v>25</v>
      </c>
      <c r="M228" s="3">
        <v>10</v>
      </c>
      <c r="N228" s="3" t="s">
        <v>26</v>
      </c>
      <c r="O228" s="3" t="s">
        <v>97</v>
      </c>
      <c r="P228" s="3" t="s">
        <v>28</v>
      </c>
      <c r="Q228" s="3" t="s">
        <v>203</v>
      </c>
    </row>
    <row r="229" spans="1:17" ht="15.75" customHeight="1" x14ac:dyDescent="0.3">
      <c r="A229" s="3">
        <v>501246</v>
      </c>
      <c r="B229" s="3" t="s">
        <v>46</v>
      </c>
      <c r="C229" s="5">
        <v>40670</v>
      </c>
      <c r="D229" s="3" t="s">
        <v>185</v>
      </c>
      <c r="E229" s="3" t="s">
        <v>48</v>
      </c>
      <c r="F229" s="3">
        <v>0</v>
      </c>
      <c r="G229" s="3" t="s">
        <v>49</v>
      </c>
      <c r="H229" s="3" t="s">
        <v>41</v>
      </c>
      <c r="I229" s="3" t="s">
        <v>41</v>
      </c>
      <c r="J229" s="3" t="s">
        <v>24</v>
      </c>
      <c r="K229" s="3" t="s">
        <v>49</v>
      </c>
      <c r="L229" s="3" t="s">
        <v>25</v>
      </c>
      <c r="M229" s="3">
        <v>32</v>
      </c>
      <c r="N229" s="3" t="s">
        <v>26</v>
      </c>
      <c r="O229" s="3" t="s">
        <v>27</v>
      </c>
      <c r="P229" s="3" t="s">
        <v>57</v>
      </c>
      <c r="Q229" s="3" t="s">
        <v>118</v>
      </c>
    </row>
    <row r="230" spans="1:17" ht="15.75" customHeight="1" x14ac:dyDescent="0.3">
      <c r="A230" s="3">
        <v>501247</v>
      </c>
      <c r="B230" s="3" t="s">
        <v>19</v>
      </c>
      <c r="C230" s="5">
        <v>40671</v>
      </c>
      <c r="D230" s="3" t="s">
        <v>120</v>
      </c>
      <c r="E230" s="3" t="s">
        <v>21</v>
      </c>
      <c r="F230" s="3">
        <v>0</v>
      </c>
      <c r="G230" s="3" t="s">
        <v>22</v>
      </c>
      <c r="H230" s="3" t="s">
        <v>207</v>
      </c>
      <c r="I230" s="3" t="s">
        <v>207</v>
      </c>
      <c r="J230" s="3" t="s">
        <v>35</v>
      </c>
      <c r="K230" s="3" t="s">
        <v>22</v>
      </c>
      <c r="L230" s="3" t="s">
        <v>43</v>
      </c>
      <c r="M230" s="3">
        <v>9</v>
      </c>
      <c r="N230" s="3" t="s">
        <v>26</v>
      </c>
      <c r="O230" s="3" t="s">
        <v>27</v>
      </c>
      <c r="P230" s="3" t="s">
        <v>44</v>
      </c>
      <c r="Q230" s="3" t="s">
        <v>147</v>
      </c>
    </row>
    <row r="231" spans="1:17" ht="15.75" customHeight="1" x14ac:dyDescent="0.3">
      <c r="A231" s="3">
        <v>501248</v>
      </c>
      <c r="B231" s="3" t="s">
        <v>30</v>
      </c>
      <c r="C231" s="5">
        <v>40671</v>
      </c>
      <c r="D231" s="3" t="s">
        <v>222</v>
      </c>
      <c r="E231" s="3" t="s">
        <v>32</v>
      </c>
      <c r="F231" s="3">
        <v>0</v>
      </c>
      <c r="G231" s="3" t="s">
        <v>33</v>
      </c>
      <c r="H231" s="3" t="s">
        <v>209</v>
      </c>
      <c r="I231" s="3" t="s">
        <v>33</v>
      </c>
      <c r="J231" s="3" t="s">
        <v>35</v>
      </c>
      <c r="K231" s="3" t="s">
        <v>209</v>
      </c>
      <c r="L231" s="3" t="s">
        <v>43</v>
      </c>
      <c r="M231" s="3">
        <v>5</v>
      </c>
      <c r="N231" s="3" t="s">
        <v>26</v>
      </c>
      <c r="O231" s="3" t="s">
        <v>27</v>
      </c>
      <c r="P231" s="3" t="s">
        <v>140</v>
      </c>
      <c r="Q231" s="3" t="s">
        <v>215</v>
      </c>
    </row>
    <row r="232" spans="1:17" ht="15.75" customHeight="1" x14ac:dyDescent="0.3">
      <c r="A232" s="3">
        <v>501249</v>
      </c>
      <c r="B232" s="3" t="s">
        <v>58</v>
      </c>
      <c r="C232" s="5">
        <v>40672</v>
      </c>
      <c r="D232" s="3" t="s">
        <v>183</v>
      </c>
      <c r="E232" s="3" t="s">
        <v>60</v>
      </c>
      <c r="F232" s="3">
        <v>0</v>
      </c>
      <c r="G232" s="3" t="s">
        <v>42</v>
      </c>
      <c r="H232" s="3" t="s">
        <v>34</v>
      </c>
      <c r="I232" s="3" t="s">
        <v>42</v>
      </c>
      <c r="J232" s="3" t="s">
        <v>24</v>
      </c>
      <c r="K232" s="3" t="s">
        <v>34</v>
      </c>
      <c r="L232" s="3" t="s">
        <v>25</v>
      </c>
      <c r="M232" s="3">
        <v>63</v>
      </c>
      <c r="N232" s="3" t="s">
        <v>26</v>
      </c>
      <c r="O232" s="3" t="s">
        <v>27</v>
      </c>
      <c r="P232" s="3" t="s">
        <v>57</v>
      </c>
      <c r="Q232" s="3" t="s">
        <v>118</v>
      </c>
    </row>
    <row r="233" spans="1:17" ht="15.75" customHeight="1" x14ac:dyDescent="0.3">
      <c r="A233" s="3">
        <v>501250</v>
      </c>
      <c r="B233" s="3" t="s">
        <v>62</v>
      </c>
      <c r="C233" s="5">
        <v>40673</v>
      </c>
      <c r="D233" s="3" t="s">
        <v>223</v>
      </c>
      <c r="E233" s="3" t="s">
        <v>64</v>
      </c>
      <c r="F233" s="3">
        <v>0</v>
      </c>
      <c r="G233" s="3" t="s">
        <v>55</v>
      </c>
      <c r="H233" s="3" t="s">
        <v>209</v>
      </c>
      <c r="I233" s="3" t="s">
        <v>55</v>
      </c>
      <c r="J233" s="3" t="s">
        <v>35</v>
      </c>
      <c r="K233" s="3" t="s">
        <v>209</v>
      </c>
      <c r="L233" s="3" t="s">
        <v>43</v>
      </c>
      <c r="M233" s="3">
        <v>6</v>
      </c>
      <c r="N233" s="3" t="s">
        <v>26</v>
      </c>
      <c r="O233" s="3" t="s">
        <v>27</v>
      </c>
      <c r="P233" s="3" t="s">
        <v>28</v>
      </c>
      <c r="Q233" s="3" t="s">
        <v>66</v>
      </c>
    </row>
    <row r="234" spans="1:17" ht="15.75" customHeight="1" x14ac:dyDescent="0.3">
      <c r="A234" s="3">
        <v>501251</v>
      </c>
      <c r="B234" s="3" t="s">
        <v>30</v>
      </c>
      <c r="C234" s="5">
        <v>40673</v>
      </c>
      <c r="D234" s="3" t="s">
        <v>224</v>
      </c>
      <c r="E234" s="3" t="s">
        <v>32</v>
      </c>
      <c r="F234" s="3">
        <v>0</v>
      </c>
      <c r="G234" s="3" t="s">
        <v>33</v>
      </c>
      <c r="H234" s="3" t="s">
        <v>49</v>
      </c>
      <c r="I234" s="3" t="s">
        <v>49</v>
      </c>
      <c r="J234" s="3" t="s">
        <v>24</v>
      </c>
      <c r="K234" s="3" t="s">
        <v>33</v>
      </c>
      <c r="L234" s="3" t="s">
        <v>25</v>
      </c>
      <c r="M234" s="3">
        <v>76</v>
      </c>
      <c r="N234" s="3" t="s">
        <v>26</v>
      </c>
      <c r="O234" s="3" t="s">
        <v>27</v>
      </c>
      <c r="P234" s="3" t="s">
        <v>140</v>
      </c>
      <c r="Q234" s="3" t="s">
        <v>215</v>
      </c>
    </row>
    <row r="235" spans="1:17" ht="15.75" customHeight="1" x14ac:dyDescent="0.3">
      <c r="A235" s="3">
        <v>501252</v>
      </c>
      <c r="B235" s="3" t="s">
        <v>58</v>
      </c>
      <c r="C235" s="5">
        <v>40674</v>
      </c>
      <c r="D235" s="3" t="s">
        <v>225</v>
      </c>
      <c r="E235" s="3" t="s">
        <v>60</v>
      </c>
      <c r="F235" s="3">
        <v>0</v>
      </c>
      <c r="G235" s="3" t="s">
        <v>42</v>
      </c>
      <c r="H235" s="3" t="s">
        <v>22</v>
      </c>
      <c r="I235" s="3" t="s">
        <v>22</v>
      </c>
      <c r="J235" s="3" t="s">
        <v>24</v>
      </c>
      <c r="K235" s="3" t="s">
        <v>22</v>
      </c>
      <c r="L235" s="3" t="s">
        <v>43</v>
      </c>
      <c r="M235" s="3">
        <v>9</v>
      </c>
      <c r="N235" s="3" t="s">
        <v>26</v>
      </c>
      <c r="O235" s="3" t="s">
        <v>27</v>
      </c>
      <c r="P235" s="3" t="s">
        <v>129</v>
      </c>
      <c r="Q235" s="3" t="s">
        <v>57</v>
      </c>
    </row>
    <row r="236" spans="1:17" ht="15.75" customHeight="1" x14ac:dyDescent="0.3">
      <c r="A236" s="3">
        <v>501253</v>
      </c>
      <c r="B236" s="3" t="s">
        <v>67</v>
      </c>
      <c r="C236" s="5">
        <v>40675</v>
      </c>
      <c r="D236" s="3" t="s">
        <v>78</v>
      </c>
      <c r="E236" s="3" t="s">
        <v>69</v>
      </c>
      <c r="F236" s="3">
        <v>0</v>
      </c>
      <c r="G236" s="3" t="s">
        <v>34</v>
      </c>
      <c r="H236" s="3" t="s">
        <v>41</v>
      </c>
      <c r="I236" s="3" t="s">
        <v>34</v>
      </c>
      <c r="J236" s="3" t="s">
        <v>35</v>
      </c>
      <c r="K236" s="3" t="s">
        <v>34</v>
      </c>
      <c r="L236" s="3" t="s">
        <v>25</v>
      </c>
      <c r="M236" s="3">
        <v>18</v>
      </c>
      <c r="N236" s="3" t="s">
        <v>26</v>
      </c>
      <c r="O236" s="3" t="s">
        <v>27</v>
      </c>
      <c r="P236" s="3" t="s">
        <v>66</v>
      </c>
      <c r="Q236" s="3" t="s">
        <v>37</v>
      </c>
    </row>
    <row r="237" spans="1:17" ht="15.75" customHeight="1" x14ac:dyDescent="0.3">
      <c r="A237" s="3">
        <v>501254</v>
      </c>
      <c r="B237" s="3" t="s">
        <v>226</v>
      </c>
      <c r="C237" s="5">
        <v>40676</v>
      </c>
      <c r="D237" s="3" t="s">
        <v>103</v>
      </c>
      <c r="E237" s="3" t="s">
        <v>227</v>
      </c>
      <c r="F237" s="3">
        <v>0</v>
      </c>
      <c r="G237" s="3" t="s">
        <v>207</v>
      </c>
      <c r="H237" s="3" t="s">
        <v>33</v>
      </c>
      <c r="I237" s="3" t="s">
        <v>33</v>
      </c>
      <c r="J237" s="3" t="s">
        <v>24</v>
      </c>
      <c r="K237" s="3" t="s">
        <v>33</v>
      </c>
      <c r="L237" s="3" t="s">
        <v>43</v>
      </c>
      <c r="M237" s="3">
        <v>6</v>
      </c>
      <c r="N237" s="3" t="s">
        <v>26</v>
      </c>
      <c r="O237" s="3" t="s">
        <v>27</v>
      </c>
      <c r="P237" s="3" t="s">
        <v>131</v>
      </c>
      <c r="Q237" s="3" t="s">
        <v>215</v>
      </c>
    </row>
    <row r="238" spans="1:17" ht="15.75" customHeight="1" x14ac:dyDescent="0.3">
      <c r="A238" s="3">
        <v>501255</v>
      </c>
      <c r="B238" s="3" t="s">
        <v>19</v>
      </c>
      <c r="C238" s="5">
        <v>40677</v>
      </c>
      <c r="D238" s="3" t="s">
        <v>120</v>
      </c>
      <c r="E238" s="3" t="s">
        <v>21</v>
      </c>
      <c r="F238" s="3">
        <v>0</v>
      </c>
      <c r="G238" s="3" t="s">
        <v>22</v>
      </c>
      <c r="H238" s="3" t="s">
        <v>23</v>
      </c>
      <c r="I238" s="3" t="s">
        <v>22</v>
      </c>
      <c r="J238" s="3" t="s">
        <v>24</v>
      </c>
      <c r="K238" s="3" t="s">
        <v>22</v>
      </c>
      <c r="L238" s="3" t="s">
        <v>43</v>
      </c>
      <c r="M238" s="3">
        <v>4</v>
      </c>
      <c r="N238" s="3" t="s">
        <v>26</v>
      </c>
      <c r="O238" s="3" t="s">
        <v>97</v>
      </c>
      <c r="P238" s="3" t="s">
        <v>29</v>
      </c>
      <c r="Q238" s="3" t="s">
        <v>61</v>
      </c>
    </row>
    <row r="239" spans="1:17" ht="15.75" customHeight="1" x14ac:dyDescent="0.3">
      <c r="A239" s="3">
        <v>501256</v>
      </c>
      <c r="B239" s="3" t="s">
        <v>46</v>
      </c>
      <c r="C239" s="5">
        <v>40677</v>
      </c>
      <c r="D239" s="3" t="s">
        <v>95</v>
      </c>
      <c r="E239" s="3" t="s">
        <v>48</v>
      </c>
      <c r="F239" s="3">
        <v>0</v>
      </c>
      <c r="G239" s="3" t="s">
        <v>49</v>
      </c>
      <c r="H239" s="3" t="s">
        <v>55</v>
      </c>
      <c r="I239" s="3" t="s">
        <v>55</v>
      </c>
      <c r="J239" s="3" t="s">
        <v>35</v>
      </c>
      <c r="K239" s="3" t="s">
        <v>55</v>
      </c>
      <c r="L239" s="3" t="s">
        <v>25</v>
      </c>
      <c r="M239" s="3">
        <v>10</v>
      </c>
      <c r="N239" s="3" t="s">
        <v>26</v>
      </c>
      <c r="O239" s="3" t="s">
        <v>27</v>
      </c>
      <c r="P239" s="3" t="s">
        <v>142</v>
      </c>
      <c r="Q239" s="3" t="s">
        <v>140</v>
      </c>
    </row>
    <row r="240" spans="1:17" ht="15.75" customHeight="1" x14ac:dyDescent="0.3">
      <c r="A240" s="3">
        <v>501257</v>
      </c>
      <c r="B240" s="3" t="s">
        <v>196</v>
      </c>
      <c r="C240" s="5">
        <v>40678</v>
      </c>
      <c r="D240" s="3" t="s">
        <v>192</v>
      </c>
      <c r="E240" s="3" t="s">
        <v>197</v>
      </c>
      <c r="F240" s="3">
        <v>0</v>
      </c>
      <c r="G240" s="3" t="s">
        <v>33</v>
      </c>
      <c r="H240" s="3" t="s">
        <v>41</v>
      </c>
      <c r="I240" s="3" t="s">
        <v>41</v>
      </c>
      <c r="J240" s="3" t="s">
        <v>24</v>
      </c>
      <c r="K240" s="3" t="s">
        <v>33</v>
      </c>
      <c r="L240" s="3" t="s">
        <v>25</v>
      </c>
      <c r="M240" s="3">
        <v>29</v>
      </c>
      <c r="N240" s="3" t="s">
        <v>26</v>
      </c>
      <c r="O240" s="3" t="s">
        <v>27</v>
      </c>
      <c r="P240" s="3" t="s">
        <v>28</v>
      </c>
      <c r="Q240" s="3" t="s">
        <v>37</v>
      </c>
    </row>
    <row r="241" spans="1:17" ht="15.75" customHeight="1" x14ac:dyDescent="0.3">
      <c r="A241" s="3">
        <v>501258</v>
      </c>
      <c r="B241" s="3" t="s">
        <v>226</v>
      </c>
      <c r="C241" s="5">
        <v>40678</v>
      </c>
      <c r="D241" s="3" t="s">
        <v>162</v>
      </c>
      <c r="E241" s="3" t="s">
        <v>227</v>
      </c>
      <c r="F241" s="3">
        <v>0</v>
      </c>
      <c r="G241" s="3" t="s">
        <v>207</v>
      </c>
      <c r="H241" s="3" t="s">
        <v>42</v>
      </c>
      <c r="I241" s="3" t="s">
        <v>207</v>
      </c>
      <c r="J241" s="3" t="s">
        <v>24</v>
      </c>
      <c r="K241" s="3" t="s">
        <v>207</v>
      </c>
      <c r="L241" s="3" t="s">
        <v>43</v>
      </c>
      <c r="M241" s="3">
        <v>8</v>
      </c>
      <c r="N241" s="3" t="s">
        <v>26</v>
      </c>
      <c r="O241" s="3" t="s">
        <v>27</v>
      </c>
      <c r="P241" s="3" t="s">
        <v>203</v>
      </c>
      <c r="Q241" s="3" t="s">
        <v>215</v>
      </c>
    </row>
    <row r="242" spans="1:17" ht="15.75" customHeight="1" x14ac:dyDescent="0.3">
      <c r="A242" s="3">
        <v>501259</v>
      </c>
      <c r="B242" s="3" t="s">
        <v>46</v>
      </c>
      <c r="C242" s="5">
        <v>40679</v>
      </c>
      <c r="D242" s="3" t="s">
        <v>95</v>
      </c>
      <c r="E242" s="3" t="s">
        <v>75</v>
      </c>
      <c r="F242" s="3">
        <v>0</v>
      </c>
      <c r="G242" s="3" t="s">
        <v>209</v>
      </c>
      <c r="H242" s="3" t="s">
        <v>55</v>
      </c>
      <c r="I242" s="3" t="s">
        <v>55</v>
      </c>
      <c r="J242" s="3" t="s">
        <v>24</v>
      </c>
      <c r="K242" s="3" t="s">
        <v>55</v>
      </c>
      <c r="L242" s="3" t="s">
        <v>43</v>
      </c>
      <c r="M242" s="3">
        <v>6</v>
      </c>
      <c r="N242" s="3" t="s">
        <v>26</v>
      </c>
      <c r="O242" s="3" t="s">
        <v>27</v>
      </c>
      <c r="P242" s="3" t="s">
        <v>142</v>
      </c>
      <c r="Q242" s="3" t="s">
        <v>140</v>
      </c>
    </row>
    <row r="243" spans="1:17" ht="15.75" customHeight="1" x14ac:dyDescent="0.3">
      <c r="A243" s="3">
        <v>501260</v>
      </c>
      <c r="B243" s="3" t="s">
        <v>196</v>
      </c>
      <c r="C243" s="5">
        <v>40680</v>
      </c>
      <c r="D243" s="3" t="s">
        <v>74</v>
      </c>
      <c r="E243" s="3" t="s">
        <v>197</v>
      </c>
      <c r="F243" s="3">
        <v>0</v>
      </c>
      <c r="G243" s="3" t="s">
        <v>33</v>
      </c>
      <c r="H243" s="3" t="s">
        <v>22</v>
      </c>
      <c r="I243" s="3" t="s">
        <v>33</v>
      </c>
      <c r="J243" s="3" t="s">
        <v>35</v>
      </c>
      <c r="K243" s="3" t="s">
        <v>33</v>
      </c>
      <c r="L243" s="3" t="s">
        <v>25</v>
      </c>
      <c r="M243" s="3">
        <v>111</v>
      </c>
      <c r="N243" s="3" t="s">
        <v>26</v>
      </c>
      <c r="O243" s="3" t="s">
        <v>27</v>
      </c>
      <c r="P243" s="3" t="s">
        <v>28</v>
      </c>
      <c r="Q243" s="3" t="s">
        <v>66</v>
      </c>
    </row>
    <row r="244" spans="1:17" ht="15.75" customHeight="1" x14ac:dyDescent="0.3">
      <c r="A244" s="3">
        <v>501261</v>
      </c>
      <c r="B244" s="3" t="s">
        <v>67</v>
      </c>
      <c r="C244" s="5">
        <v>40681</v>
      </c>
      <c r="D244" s="3" t="s">
        <v>228</v>
      </c>
      <c r="E244" s="3" t="s">
        <v>69</v>
      </c>
      <c r="F244" s="3">
        <v>0</v>
      </c>
      <c r="G244" s="3" t="s">
        <v>34</v>
      </c>
      <c r="H244" s="3" t="s">
        <v>207</v>
      </c>
      <c r="I244" s="3" t="s">
        <v>34</v>
      </c>
      <c r="J244" s="3" t="s">
        <v>35</v>
      </c>
      <c r="K244" s="3" t="s">
        <v>34</v>
      </c>
      <c r="L244" s="3" t="s">
        <v>25</v>
      </c>
      <c r="M244" s="3">
        <v>11</v>
      </c>
      <c r="N244" s="3" t="s">
        <v>26</v>
      </c>
      <c r="O244" s="3" t="s">
        <v>27</v>
      </c>
      <c r="P244" s="3" t="s">
        <v>129</v>
      </c>
      <c r="Q244" s="3" t="s">
        <v>29</v>
      </c>
    </row>
    <row r="245" spans="1:17" ht="15.75" customHeight="1" x14ac:dyDescent="0.3">
      <c r="A245" s="3">
        <v>501262</v>
      </c>
      <c r="B245" s="3" t="s">
        <v>46</v>
      </c>
      <c r="C245" s="5">
        <v>40682</v>
      </c>
      <c r="D245" s="3" t="s">
        <v>70</v>
      </c>
      <c r="E245" s="3" t="s">
        <v>75</v>
      </c>
      <c r="F245" s="3">
        <v>0</v>
      </c>
      <c r="G245" s="3" t="s">
        <v>209</v>
      </c>
      <c r="H245" s="3" t="s">
        <v>23</v>
      </c>
      <c r="I245" s="3" t="s">
        <v>23</v>
      </c>
      <c r="J245" s="3" t="s">
        <v>24</v>
      </c>
      <c r="K245" s="3" t="s">
        <v>23</v>
      </c>
      <c r="L245" s="3" t="s">
        <v>43</v>
      </c>
      <c r="M245" s="3">
        <v>7</v>
      </c>
      <c r="N245" s="3" t="s">
        <v>26</v>
      </c>
      <c r="O245" s="3" t="s">
        <v>27</v>
      </c>
      <c r="P245" s="3" t="s">
        <v>142</v>
      </c>
      <c r="Q245" s="3" t="s">
        <v>118</v>
      </c>
    </row>
    <row r="246" spans="1:17" ht="15.75" customHeight="1" x14ac:dyDescent="0.3">
      <c r="A246" s="3">
        <v>501263</v>
      </c>
      <c r="B246" s="3" t="s">
        <v>46</v>
      </c>
      <c r="C246" s="5">
        <v>40683</v>
      </c>
      <c r="D246" s="3" t="s">
        <v>59</v>
      </c>
      <c r="E246" s="3" t="s">
        <v>48</v>
      </c>
      <c r="F246" s="3">
        <v>0</v>
      </c>
      <c r="G246" s="3" t="s">
        <v>49</v>
      </c>
      <c r="H246" s="3" t="s">
        <v>42</v>
      </c>
      <c r="I246" s="3" t="s">
        <v>49</v>
      </c>
      <c r="J246" s="3" t="s">
        <v>35</v>
      </c>
      <c r="K246" s="3" t="s">
        <v>42</v>
      </c>
      <c r="L246" s="3" t="s">
        <v>43</v>
      </c>
      <c r="M246" s="3">
        <v>10</v>
      </c>
      <c r="N246" s="3" t="s">
        <v>26</v>
      </c>
      <c r="O246" s="3" t="s">
        <v>27</v>
      </c>
      <c r="P246" s="3" t="s">
        <v>29</v>
      </c>
      <c r="Q246" s="3" t="s">
        <v>203</v>
      </c>
    </row>
    <row r="247" spans="1:17" ht="15.75" customHeight="1" x14ac:dyDescent="0.3">
      <c r="A247" s="3">
        <v>501264</v>
      </c>
      <c r="B247" s="3" t="s">
        <v>196</v>
      </c>
      <c r="C247" s="5">
        <v>40684</v>
      </c>
      <c r="D247" s="3" t="s">
        <v>229</v>
      </c>
      <c r="E247" s="3" t="s">
        <v>197</v>
      </c>
      <c r="F247" s="3">
        <v>0</v>
      </c>
      <c r="G247" s="3" t="s">
        <v>33</v>
      </c>
      <c r="H247" s="3" t="s">
        <v>55</v>
      </c>
      <c r="I247" s="3" t="s">
        <v>33</v>
      </c>
      <c r="J247" s="3" t="s">
        <v>24</v>
      </c>
      <c r="K247" s="3" t="s">
        <v>55</v>
      </c>
      <c r="L247" s="3" t="s">
        <v>25</v>
      </c>
      <c r="M247" s="3">
        <v>82</v>
      </c>
      <c r="N247" s="3" t="s">
        <v>26</v>
      </c>
      <c r="O247" s="3" t="s">
        <v>27</v>
      </c>
      <c r="P247" s="3" t="s">
        <v>28</v>
      </c>
      <c r="Q247" s="3" t="s">
        <v>66</v>
      </c>
    </row>
    <row r="248" spans="1:17" ht="15.75" customHeight="1" x14ac:dyDescent="0.3">
      <c r="A248" s="3">
        <v>501265</v>
      </c>
      <c r="B248" s="3" t="s">
        <v>38</v>
      </c>
      <c r="C248" s="5">
        <v>40684</v>
      </c>
      <c r="D248" s="3" t="s">
        <v>27</v>
      </c>
      <c r="E248" s="3" t="s">
        <v>40</v>
      </c>
      <c r="F248" s="3">
        <v>0</v>
      </c>
      <c r="G248" s="3" t="s">
        <v>41</v>
      </c>
      <c r="H248" s="3" t="s">
        <v>209</v>
      </c>
      <c r="I248" s="3" t="s">
        <v>41</v>
      </c>
      <c r="J248" s="3" t="s">
        <v>35</v>
      </c>
      <c r="K248" s="3" t="s">
        <v>27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147</v>
      </c>
      <c r="Q248" s="3" t="s">
        <v>215</v>
      </c>
    </row>
    <row r="249" spans="1:17" ht="15.75" customHeight="1" x14ac:dyDescent="0.3">
      <c r="A249" s="3">
        <v>501266</v>
      </c>
      <c r="B249" s="3" t="s">
        <v>19</v>
      </c>
      <c r="C249" s="5">
        <v>40685</v>
      </c>
      <c r="D249" s="3" t="s">
        <v>120</v>
      </c>
      <c r="E249" s="3" t="s">
        <v>21</v>
      </c>
      <c r="F249" s="3">
        <v>0</v>
      </c>
      <c r="G249" s="3" t="s">
        <v>22</v>
      </c>
      <c r="H249" s="3" t="s">
        <v>34</v>
      </c>
      <c r="I249" s="3" t="s">
        <v>22</v>
      </c>
      <c r="J249" s="3" t="s">
        <v>24</v>
      </c>
      <c r="K249" s="3" t="s">
        <v>22</v>
      </c>
      <c r="L249" s="3" t="s">
        <v>43</v>
      </c>
      <c r="M249" s="3">
        <v>8</v>
      </c>
      <c r="N249" s="3" t="s">
        <v>26</v>
      </c>
      <c r="O249" s="3" t="s">
        <v>27</v>
      </c>
      <c r="P249" s="3" t="s">
        <v>57</v>
      </c>
      <c r="Q249" s="3" t="s">
        <v>29</v>
      </c>
    </row>
    <row r="250" spans="1:17" ht="15.75" customHeight="1" x14ac:dyDescent="0.3">
      <c r="A250" s="3">
        <v>501267</v>
      </c>
      <c r="B250" s="3" t="s">
        <v>52</v>
      </c>
      <c r="C250" s="5">
        <v>40685</v>
      </c>
      <c r="D250" s="3" t="s">
        <v>230</v>
      </c>
      <c r="E250" s="3" t="s">
        <v>54</v>
      </c>
      <c r="F250" s="3">
        <v>0</v>
      </c>
      <c r="G250" s="3" t="s">
        <v>23</v>
      </c>
      <c r="H250" s="3" t="s">
        <v>49</v>
      </c>
      <c r="I250" s="3" t="s">
        <v>49</v>
      </c>
      <c r="J250" s="3" t="s">
        <v>24</v>
      </c>
      <c r="K250" s="3" t="s">
        <v>49</v>
      </c>
      <c r="L250" s="3" t="s">
        <v>43</v>
      </c>
      <c r="M250" s="3">
        <v>5</v>
      </c>
      <c r="N250" s="3" t="s">
        <v>26</v>
      </c>
      <c r="O250" s="3" t="s">
        <v>27</v>
      </c>
      <c r="P250" s="3" t="s">
        <v>140</v>
      </c>
      <c r="Q250" s="3" t="s">
        <v>118</v>
      </c>
    </row>
    <row r="251" spans="1:17" ht="15.75" customHeight="1" x14ac:dyDescent="0.3">
      <c r="A251" s="3">
        <v>501268</v>
      </c>
      <c r="B251" s="3" t="s">
        <v>46</v>
      </c>
      <c r="C251" s="5">
        <v>40687</v>
      </c>
      <c r="D251" s="3" t="s">
        <v>107</v>
      </c>
      <c r="E251" s="3" t="s">
        <v>48</v>
      </c>
      <c r="F251" s="3">
        <v>0</v>
      </c>
      <c r="G251" s="3" t="s">
        <v>22</v>
      </c>
      <c r="H251" s="3" t="s">
        <v>34</v>
      </c>
      <c r="I251" s="3" t="s">
        <v>34</v>
      </c>
      <c r="J251" s="3" t="s">
        <v>24</v>
      </c>
      <c r="K251" s="3" t="s">
        <v>34</v>
      </c>
      <c r="L251" s="3" t="s">
        <v>43</v>
      </c>
      <c r="M251" s="3">
        <v>6</v>
      </c>
      <c r="N251" s="3" t="s">
        <v>26</v>
      </c>
      <c r="O251" s="3" t="s">
        <v>27</v>
      </c>
      <c r="P251" s="3" t="s">
        <v>28</v>
      </c>
      <c r="Q251" s="3" t="s">
        <v>118</v>
      </c>
    </row>
    <row r="252" spans="1:17" ht="15.75" customHeight="1" x14ac:dyDescent="0.3">
      <c r="A252" s="3">
        <v>501269</v>
      </c>
      <c r="B252" s="3" t="s">
        <v>46</v>
      </c>
      <c r="C252" s="5">
        <v>40688</v>
      </c>
      <c r="D252" s="3" t="s">
        <v>216</v>
      </c>
      <c r="E252" s="3" t="s">
        <v>48</v>
      </c>
      <c r="F252" s="3">
        <v>0</v>
      </c>
      <c r="G252" s="3" t="s">
        <v>49</v>
      </c>
      <c r="H252" s="3" t="s">
        <v>23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4</v>
      </c>
      <c r="N252" s="3" t="s">
        <v>26</v>
      </c>
      <c r="O252" s="3" t="s">
        <v>27</v>
      </c>
      <c r="P252" s="3" t="s">
        <v>28</v>
      </c>
      <c r="Q252" s="3" t="s">
        <v>118</v>
      </c>
    </row>
    <row r="253" spans="1:17" ht="15.75" customHeight="1" x14ac:dyDescent="0.3">
      <c r="A253" s="3">
        <v>501270</v>
      </c>
      <c r="B253" s="3" t="s">
        <v>67</v>
      </c>
      <c r="C253" s="5">
        <v>40690</v>
      </c>
      <c r="D253" s="3" t="s">
        <v>120</v>
      </c>
      <c r="E253" s="3" t="s">
        <v>69</v>
      </c>
      <c r="F253" s="3">
        <v>0</v>
      </c>
      <c r="G253" s="3" t="s">
        <v>22</v>
      </c>
      <c r="H253" s="3" t="s">
        <v>49</v>
      </c>
      <c r="I253" s="3" t="s">
        <v>49</v>
      </c>
      <c r="J253" s="3" t="s">
        <v>24</v>
      </c>
      <c r="K253" s="3" t="s">
        <v>22</v>
      </c>
      <c r="L253" s="3" t="s">
        <v>25</v>
      </c>
      <c r="M253" s="3">
        <v>43</v>
      </c>
      <c r="N253" s="3" t="s">
        <v>26</v>
      </c>
      <c r="O253" s="3" t="s">
        <v>27</v>
      </c>
      <c r="P253" s="3" t="s">
        <v>28</v>
      </c>
      <c r="Q253" s="3" t="s">
        <v>118</v>
      </c>
    </row>
    <row r="254" spans="1:17" ht="15.75" customHeight="1" x14ac:dyDescent="0.3">
      <c r="A254" s="3">
        <v>501271</v>
      </c>
      <c r="B254" s="3" t="s">
        <v>67</v>
      </c>
      <c r="C254" s="5">
        <v>40691</v>
      </c>
      <c r="D254" s="3" t="s">
        <v>183</v>
      </c>
      <c r="E254" s="3" t="s">
        <v>69</v>
      </c>
      <c r="F254" s="3">
        <v>0</v>
      </c>
      <c r="G254" s="3" t="s">
        <v>34</v>
      </c>
      <c r="H254" s="3" t="s">
        <v>22</v>
      </c>
      <c r="I254" s="3" t="s">
        <v>34</v>
      </c>
      <c r="J254" s="3" t="s">
        <v>35</v>
      </c>
      <c r="K254" s="3" t="s">
        <v>34</v>
      </c>
      <c r="L254" s="3" t="s">
        <v>25</v>
      </c>
      <c r="M254" s="3">
        <v>58</v>
      </c>
      <c r="N254" s="3" t="s">
        <v>26</v>
      </c>
      <c r="O254" s="3" t="s">
        <v>27</v>
      </c>
      <c r="P254" s="3" t="s">
        <v>28</v>
      </c>
      <c r="Q254" s="3" t="s">
        <v>118</v>
      </c>
    </row>
    <row r="255" spans="1:17" ht="15.75" customHeight="1" x14ac:dyDescent="0.3">
      <c r="A255" s="3">
        <v>548306</v>
      </c>
      <c r="B255" s="3" t="s">
        <v>67</v>
      </c>
      <c r="C255" s="5">
        <v>41003</v>
      </c>
      <c r="D255" s="3" t="s">
        <v>231</v>
      </c>
      <c r="E255" s="3" t="s">
        <v>69</v>
      </c>
      <c r="F255" s="3">
        <v>0</v>
      </c>
      <c r="G255" s="3" t="s">
        <v>34</v>
      </c>
      <c r="H255" s="3" t="s">
        <v>49</v>
      </c>
      <c r="I255" s="3" t="s">
        <v>49</v>
      </c>
      <c r="J255" s="3" t="s">
        <v>24</v>
      </c>
      <c r="K255" s="3" t="s">
        <v>49</v>
      </c>
      <c r="L255" s="3" t="s">
        <v>43</v>
      </c>
      <c r="M255" s="3">
        <v>8</v>
      </c>
      <c r="N255" s="3" t="s">
        <v>26</v>
      </c>
      <c r="O255" s="3" t="s">
        <v>27</v>
      </c>
      <c r="P255" s="3" t="s">
        <v>232</v>
      </c>
      <c r="Q255" s="3" t="s">
        <v>118</v>
      </c>
    </row>
    <row r="256" spans="1:17" ht="15.75" customHeight="1" x14ac:dyDescent="0.3">
      <c r="A256" s="3">
        <v>548307</v>
      </c>
      <c r="B256" s="3" t="s">
        <v>52</v>
      </c>
      <c r="C256" s="5">
        <v>41004</v>
      </c>
      <c r="D256" s="3" t="s">
        <v>85</v>
      </c>
      <c r="E256" s="3" t="s">
        <v>54</v>
      </c>
      <c r="F256" s="3">
        <v>0</v>
      </c>
      <c r="G256" s="3" t="s">
        <v>23</v>
      </c>
      <c r="H256" s="3" t="s">
        <v>41</v>
      </c>
      <c r="I256" s="3" t="s">
        <v>41</v>
      </c>
      <c r="J256" s="3" t="s">
        <v>24</v>
      </c>
      <c r="K256" s="3" t="s">
        <v>41</v>
      </c>
      <c r="L256" s="3" t="s">
        <v>43</v>
      </c>
      <c r="M256" s="3">
        <v>8</v>
      </c>
      <c r="N256" s="3" t="s">
        <v>26</v>
      </c>
      <c r="O256" s="3" t="s">
        <v>27</v>
      </c>
      <c r="P256" s="3" t="s">
        <v>131</v>
      </c>
      <c r="Q256" s="3" t="s">
        <v>129</v>
      </c>
    </row>
    <row r="257" spans="1:17" ht="15.75" customHeight="1" x14ac:dyDescent="0.3">
      <c r="A257" s="3">
        <v>548308</v>
      </c>
      <c r="B257" s="3" t="s">
        <v>46</v>
      </c>
      <c r="C257" s="5">
        <v>41005</v>
      </c>
      <c r="D257" s="3" t="s">
        <v>233</v>
      </c>
      <c r="E257" s="3" t="s">
        <v>48</v>
      </c>
      <c r="F257" s="3">
        <v>0</v>
      </c>
      <c r="G257" s="3" t="s">
        <v>49</v>
      </c>
      <c r="H257" s="3" t="s">
        <v>209</v>
      </c>
      <c r="I257" s="3" t="s">
        <v>49</v>
      </c>
      <c r="J257" s="3" t="s">
        <v>24</v>
      </c>
      <c r="K257" s="3" t="s">
        <v>209</v>
      </c>
      <c r="L257" s="3" t="s">
        <v>25</v>
      </c>
      <c r="M257" s="3">
        <v>28</v>
      </c>
      <c r="N257" s="3" t="s">
        <v>26</v>
      </c>
      <c r="O257" s="3" t="s">
        <v>27</v>
      </c>
      <c r="P257" s="3" t="s">
        <v>234</v>
      </c>
      <c r="Q257" s="3" t="s">
        <v>118</v>
      </c>
    </row>
    <row r="258" spans="1:17" ht="15.75" customHeight="1" x14ac:dyDescent="0.3">
      <c r="A258" s="3">
        <v>548309</v>
      </c>
      <c r="B258" s="3" t="s">
        <v>58</v>
      </c>
      <c r="C258" s="5">
        <v>41005</v>
      </c>
      <c r="D258" s="3" t="s">
        <v>235</v>
      </c>
      <c r="E258" s="3" t="s">
        <v>60</v>
      </c>
      <c r="F258" s="3">
        <v>0</v>
      </c>
      <c r="G258" s="3" t="s">
        <v>42</v>
      </c>
      <c r="H258" s="3" t="s">
        <v>33</v>
      </c>
      <c r="I258" s="3" t="s">
        <v>33</v>
      </c>
      <c r="J258" s="3" t="s">
        <v>24</v>
      </c>
      <c r="K258" s="3" t="s">
        <v>42</v>
      </c>
      <c r="L258" s="3" t="s">
        <v>25</v>
      </c>
      <c r="M258" s="3">
        <v>31</v>
      </c>
      <c r="N258" s="3" t="s">
        <v>26</v>
      </c>
      <c r="O258" s="3" t="s">
        <v>27</v>
      </c>
      <c r="P258" s="3" t="s">
        <v>56</v>
      </c>
      <c r="Q258" s="3" t="s">
        <v>140</v>
      </c>
    </row>
    <row r="259" spans="1:17" ht="15.75" customHeight="1" x14ac:dyDescent="0.3">
      <c r="A259" s="3">
        <v>548310</v>
      </c>
      <c r="B259" s="3" t="s">
        <v>19</v>
      </c>
      <c r="C259" s="5">
        <v>41006</v>
      </c>
      <c r="D259" s="3" t="s">
        <v>123</v>
      </c>
      <c r="E259" s="3" t="s">
        <v>21</v>
      </c>
      <c r="F259" s="3">
        <v>0</v>
      </c>
      <c r="G259" s="3" t="s">
        <v>22</v>
      </c>
      <c r="H259" s="3" t="s">
        <v>41</v>
      </c>
      <c r="I259" s="3" t="s">
        <v>41</v>
      </c>
      <c r="J259" s="3" t="s">
        <v>24</v>
      </c>
      <c r="K259" s="3" t="s">
        <v>22</v>
      </c>
      <c r="L259" s="3" t="s">
        <v>25</v>
      </c>
      <c r="M259" s="3">
        <v>20</v>
      </c>
      <c r="N259" s="3" t="s">
        <v>26</v>
      </c>
      <c r="O259" s="3" t="s">
        <v>27</v>
      </c>
      <c r="P259" s="3" t="s">
        <v>131</v>
      </c>
      <c r="Q259" s="3" t="s">
        <v>142</v>
      </c>
    </row>
    <row r="260" spans="1:17" ht="15.75" customHeight="1" x14ac:dyDescent="0.3">
      <c r="A260" s="3">
        <v>548311</v>
      </c>
      <c r="B260" s="3" t="s">
        <v>236</v>
      </c>
      <c r="C260" s="5">
        <v>41006</v>
      </c>
      <c r="D260" s="3" t="s">
        <v>237</v>
      </c>
      <c r="E260" s="3" t="s">
        <v>238</v>
      </c>
      <c r="F260" s="3">
        <v>0</v>
      </c>
      <c r="G260" s="3" t="s">
        <v>55</v>
      </c>
      <c r="H260" s="3" t="s">
        <v>34</v>
      </c>
      <c r="I260" s="3" t="s">
        <v>55</v>
      </c>
      <c r="J260" s="3" t="s">
        <v>24</v>
      </c>
      <c r="K260" s="3" t="s">
        <v>34</v>
      </c>
      <c r="L260" s="3" t="s">
        <v>25</v>
      </c>
      <c r="M260" s="3">
        <v>74</v>
      </c>
      <c r="N260" s="3" t="s">
        <v>26</v>
      </c>
      <c r="O260" s="3" t="s">
        <v>27</v>
      </c>
      <c r="P260" s="3" t="s">
        <v>232</v>
      </c>
      <c r="Q260" s="3" t="s">
        <v>129</v>
      </c>
    </row>
    <row r="261" spans="1:17" ht="15.75" customHeight="1" x14ac:dyDescent="0.3">
      <c r="A261" s="3">
        <v>548312</v>
      </c>
      <c r="B261" s="3" t="s">
        <v>58</v>
      </c>
      <c r="C261" s="5">
        <v>41007</v>
      </c>
      <c r="D261" s="3" t="s">
        <v>162</v>
      </c>
      <c r="E261" s="3" t="s">
        <v>60</v>
      </c>
      <c r="F261" s="3">
        <v>0</v>
      </c>
      <c r="G261" s="3" t="s">
        <v>42</v>
      </c>
      <c r="H261" s="3" t="s">
        <v>23</v>
      </c>
      <c r="I261" s="3" t="s">
        <v>23</v>
      </c>
      <c r="J261" s="3" t="s">
        <v>24</v>
      </c>
      <c r="K261" s="3" t="s">
        <v>42</v>
      </c>
      <c r="L261" s="3" t="s">
        <v>25</v>
      </c>
      <c r="M261" s="3">
        <v>22</v>
      </c>
      <c r="N261" s="3" t="s">
        <v>26</v>
      </c>
      <c r="O261" s="3" t="s">
        <v>27</v>
      </c>
      <c r="P261" s="3" t="s">
        <v>56</v>
      </c>
      <c r="Q261" s="3" t="s">
        <v>239</v>
      </c>
    </row>
    <row r="262" spans="1:17" ht="15.75" customHeight="1" x14ac:dyDescent="0.3">
      <c r="A262" s="3">
        <v>548313</v>
      </c>
      <c r="B262" s="3" t="s">
        <v>240</v>
      </c>
      <c r="C262" s="5">
        <v>41007</v>
      </c>
      <c r="D262" s="3" t="s">
        <v>241</v>
      </c>
      <c r="E262" s="3" t="s">
        <v>242</v>
      </c>
      <c r="F262" s="3">
        <v>0</v>
      </c>
      <c r="G262" s="3" t="s">
        <v>209</v>
      </c>
      <c r="H262" s="3" t="s">
        <v>33</v>
      </c>
      <c r="I262" s="3" t="s">
        <v>209</v>
      </c>
      <c r="J262" s="3" t="s">
        <v>35</v>
      </c>
      <c r="K262" s="3" t="s">
        <v>209</v>
      </c>
      <c r="L262" s="3" t="s">
        <v>25</v>
      </c>
      <c r="M262" s="3">
        <v>22</v>
      </c>
      <c r="N262" s="3" t="s">
        <v>26</v>
      </c>
      <c r="O262" s="3" t="s">
        <v>27</v>
      </c>
      <c r="P262" s="3" t="s">
        <v>171</v>
      </c>
      <c r="Q262" s="3" t="s">
        <v>118</v>
      </c>
    </row>
    <row r="263" spans="1:17" ht="15.75" customHeight="1" x14ac:dyDescent="0.3">
      <c r="A263" s="3">
        <v>548314</v>
      </c>
      <c r="B263" s="3" t="s">
        <v>236</v>
      </c>
      <c r="C263" s="5">
        <v>41008</v>
      </c>
      <c r="D263" s="3" t="s">
        <v>149</v>
      </c>
      <c r="E263" s="3" t="s">
        <v>238</v>
      </c>
      <c r="F263" s="3">
        <v>0</v>
      </c>
      <c r="G263" s="3" t="s">
        <v>55</v>
      </c>
      <c r="H263" s="3" t="s">
        <v>49</v>
      </c>
      <c r="I263" s="3" t="s">
        <v>55</v>
      </c>
      <c r="J263" s="3" t="s">
        <v>35</v>
      </c>
      <c r="K263" s="3" t="s">
        <v>49</v>
      </c>
      <c r="L263" s="3" t="s">
        <v>43</v>
      </c>
      <c r="M263" s="3">
        <v>5</v>
      </c>
      <c r="N263" s="3" t="s">
        <v>26</v>
      </c>
      <c r="O263" s="3" t="s">
        <v>27</v>
      </c>
      <c r="P263" s="3" t="s">
        <v>234</v>
      </c>
      <c r="Q263" s="3" t="s">
        <v>232</v>
      </c>
    </row>
    <row r="264" spans="1:17" ht="15.75" customHeight="1" x14ac:dyDescent="0.3">
      <c r="A264" s="3">
        <v>548315</v>
      </c>
      <c r="B264" s="3" t="s">
        <v>19</v>
      </c>
      <c r="C264" s="5">
        <v>41009</v>
      </c>
      <c r="D264" s="3" t="s">
        <v>92</v>
      </c>
      <c r="E264" s="3" t="s">
        <v>21</v>
      </c>
      <c r="F264" s="3">
        <v>0</v>
      </c>
      <c r="G264" s="3" t="s">
        <v>22</v>
      </c>
      <c r="H264" s="3" t="s">
        <v>23</v>
      </c>
      <c r="I264" s="3" t="s">
        <v>22</v>
      </c>
      <c r="J264" s="3" t="s">
        <v>24</v>
      </c>
      <c r="K264" s="3" t="s">
        <v>23</v>
      </c>
      <c r="L264" s="3" t="s">
        <v>25</v>
      </c>
      <c r="M264" s="3">
        <v>42</v>
      </c>
      <c r="N264" s="3" t="s">
        <v>26</v>
      </c>
      <c r="O264" s="3" t="s">
        <v>27</v>
      </c>
      <c r="P264" s="3" t="s">
        <v>142</v>
      </c>
      <c r="Q264" s="3" t="s">
        <v>215</v>
      </c>
    </row>
    <row r="265" spans="1:17" ht="15.75" customHeight="1" x14ac:dyDescent="0.3">
      <c r="A265" s="3">
        <v>548316</v>
      </c>
      <c r="B265" s="3" t="s">
        <v>38</v>
      </c>
      <c r="C265" s="5">
        <v>41009</v>
      </c>
      <c r="D265" s="3" t="s">
        <v>243</v>
      </c>
      <c r="E265" s="3" t="s">
        <v>40</v>
      </c>
      <c r="F265" s="3">
        <v>0</v>
      </c>
      <c r="G265" s="3" t="s">
        <v>41</v>
      </c>
      <c r="H265" s="3" t="s">
        <v>34</v>
      </c>
      <c r="I265" s="3" t="s">
        <v>41</v>
      </c>
      <c r="J265" s="3" t="s">
        <v>24</v>
      </c>
      <c r="K265" s="3" t="s">
        <v>41</v>
      </c>
      <c r="L265" s="3" t="s">
        <v>43</v>
      </c>
      <c r="M265" s="3">
        <v>8</v>
      </c>
      <c r="N265" s="3" t="s">
        <v>26</v>
      </c>
      <c r="O265" s="3" t="s">
        <v>27</v>
      </c>
      <c r="P265" s="3" t="s">
        <v>28</v>
      </c>
      <c r="Q265" s="3" t="s">
        <v>140</v>
      </c>
    </row>
    <row r="266" spans="1:17" ht="15.75" customHeight="1" x14ac:dyDescent="0.3">
      <c r="A266" s="3">
        <v>548317</v>
      </c>
      <c r="B266" s="3" t="s">
        <v>46</v>
      </c>
      <c r="C266" s="5">
        <v>41010</v>
      </c>
      <c r="D266" s="3" t="s">
        <v>194</v>
      </c>
      <c r="E266" s="3" t="s">
        <v>48</v>
      </c>
      <c r="F266" s="3">
        <v>0</v>
      </c>
      <c r="G266" s="3" t="s">
        <v>49</v>
      </c>
      <c r="H266" s="3" t="s">
        <v>42</v>
      </c>
      <c r="I266" s="3" t="s">
        <v>42</v>
      </c>
      <c r="J266" s="3" t="s">
        <v>24</v>
      </c>
      <c r="K266" s="3" t="s">
        <v>49</v>
      </c>
      <c r="L266" s="3" t="s">
        <v>25</v>
      </c>
      <c r="M266" s="3">
        <v>27</v>
      </c>
      <c r="N266" s="3" t="s">
        <v>26</v>
      </c>
      <c r="O266" s="3" t="s">
        <v>27</v>
      </c>
      <c r="P266" s="3" t="s">
        <v>44</v>
      </c>
      <c r="Q266" s="3" t="s">
        <v>244</v>
      </c>
    </row>
    <row r="267" spans="1:17" ht="15.75" customHeight="1" x14ac:dyDescent="0.3">
      <c r="A267" s="3">
        <v>548318</v>
      </c>
      <c r="B267" s="3" t="s">
        <v>67</v>
      </c>
      <c r="C267" s="5">
        <v>41011</v>
      </c>
      <c r="D267" s="3" t="s">
        <v>245</v>
      </c>
      <c r="E267" s="3" t="s">
        <v>69</v>
      </c>
      <c r="F267" s="3">
        <v>0</v>
      </c>
      <c r="G267" s="3" t="s">
        <v>34</v>
      </c>
      <c r="H267" s="3" t="s">
        <v>22</v>
      </c>
      <c r="I267" s="3" t="s">
        <v>22</v>
      </c>
      <c r="J267" s="3" t="s">
        <v>35</v>
      </c>
      <c r="K267" s="3" t="s">
        <v>34</v>
      </c>
      <c r="L267" s="3" t="s">
        <v>43</v>
      </c>
      <c r="M267" s="3">
        <v>5</v>
      </c>
      <c r="N267" s="3" t="s">
        <v>26</v>
      </c>
      <c r="O267" s="3" t="s">
        <v>27</v>
      </c>
      <c r="P267" s="3" t="s">
        <v>129</v>
      </c>
      <c r="Q267" s="3" t="s">
        <v>215</v>
      </c>
    </row>
    <row r="268" spans="1:17" ht="15.75" customHeight="1" x14ac:dyDescent="0.3">
      <c r="A268" s="3">
        <v>548319</v>
      </c>
      <c r="B268" s="3" t="s">
        <v>30</v>
      </c>
      <c r="C268" s="5">
        <v>41011</v>
      </c>
      <c r="D268" s="3" t="s">
        <v>246</v>
      </c>
      <c r="E268" s="3" t="s">
        <v>32</v>
      </c>
      <c r="F268" s="3">
        <v>0</v>
      </c>
      <c r="G268" s="3" t="s">
        <v>33</v>
      </c>
      <c r="H268" s="3" t="s">
        <v>209</v>
      </c>
      <c r="I268" s="3" t="s">
        <v>33</v>
      </c>
      <c r="J268" s="3" t="s">
        <v>24</v>
      </c>
      <c r="K268" s="3" t="s">
        <v>33</v>
      </c>
      <c r="L268" s="3" t="s">
        <v>43</v>
      </c>
      <c r="M268" s="3">
        <v>7</v>
      </c>
      <c r="N268" s="3" t="s">
        <v>26</v>
      </c>
      <c r="O268" s="3" t="s">
        <v>27</v>
      </c>
      <c r="P268" s="3" t="s">
        <v>239</v>
      </c>
      <c r="Q268" s="3" t="s">
        <v>140</v>
      </c>
    </row>
    <row r="269" spans="1:17" ht="15.75" customHeight="1" x14ac:dyDescent="0.3">
      <c r="A269" s="3">
        <v>548320</v>
      </c>
      <c r="B269" s="3" t="s">
        <v>52</v>
      </c>
      <c r="C269" s="5">
        <v>41012</v>
      </c>
      <c r="D269" s="3" t="s">
        <v>247</v>
      </c>
      <c r="E269" s="3" t="s">
        <v>54</v>
      </c>
      <c r="F269" s="3">
        <v>0</v>
      </c>
      <c r="G269" s="3" t="s">
        <v>23</v>
      </c>
      <c r="H269" s="3" t="s">
        <v>42</v>
      </c>
      <c r="I269" s="3" t="s">
        <v>42</v>
      </c>
      <c r="J269" s="3" t="s">
        <v>35</v>
      </c>
      <c r="K269" s="3" t="s">
        <v>23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28</v>
      </c>
      <c r="Q269" s="3" t="s">
        <v>131</v>
      </c>
    </row>
    <row r="270" spans="1:17" ht="15.75" customHeight="1" x14ac:dyDescent="0.3">
      <c r="A270" s="3">
        <v>548321</v>
      </c>
      <c r="B270" s="3" t="s">
        <v>38</v>
      </c>
      <c r="C270" s="5">
        <v>41018</v>
      </c>
      <c r="D270" s="3" t="s">
        <v>184</v>
      </c>
      <c r="E270" s="3" t="s">
        <v>40</v>
      </c>
      <c r="F270" s="3">
        <v>0</v>
      </c>
      <c r="G270" s="3" t="s">
        <v>41</v>
      </c>
      <c r="H270" s="3" t="s">
        <v>55</v>
      </c>
      <c r="I270" s="3" t="s">
        <v>55</v>
      </c>
      <c r="J270" s="3" t="s">
        <v>35</v>
      </c>
      <c r="K270" s="3" t="s">
        <v>41</v>
      </c>
      <c r="L270" s="3" t="s">
        <v>43</v>
      </c>
      <c r="M270" s="3">
        <v>5</v>
      </c>
      <c r="N270" s="3" t="s">
        <v>26</v>
      </c>
      <c r="O270" s="3" t="s">
        <v>27</v>
      </c>
      <c r="P270" s="3" t="s">
        <v>56</v>
      </c>
      <c r="Q270" s="3" t="s">
        <v>140</v>
      </c>
    </row>
    <row r="271" spans="1:17" ht="15.75" customHeight="1" x14ac:dyDescent="0.3">
      <c r="A271" s="3">
        <v>548322</v>
      </c>
      <c r="B271" s="3" t="s">
        <v>240</v>
      </c>
      <c r="C271" s="5">
        <v>41013</v>
      </c>
      <c r="D271" s="3" t="s">
        <v>248</v>
      </c>
      <c r="E271" s="3" t="s">
        <v>242</v>
      </c>
      <c r="F271" s="3">
        <v>0</v>
      </c>
      <c r="G271" s="3" t="s">
        <v>209</v>
      </c>
      <c r="H271" s="3" t="s">
        <v>34</v>
      </c>
      <c r="I271" s="3" t="s">
        <v>34</v>
      </c>
      <c r="J271" s="3" t="s">
        <v>35</v>
      </c>
      <c r="K271" s="3" t="s">
        <v>209</v>
      </c>
      <c r="L271" s="3" t="s">
        <v>43</v>
      </c>
      <c r="M271" s="3">
        <v>7</v>
      </c>
      <c r="N271" s="3" t="s">
        <v>26</v>
      </c>
      <c r="O271" s="3" t="s">
        <v>27</v>
      </c>
      <c r="P271" s="3" t="s">
        <v>44</v>
      </c>
      <c r="Q271" s="3" t="s">
        <v>244</v>
      </c>
    </row>
    <row r="272" spans="1:17" ht="15.75" customHeight="1" x14ac:dyDescent="0.3">
      <c r="A272" s="3">
        <v>548323</v>
      </c>
      <c r="B272" s="3" t="s">
        <v>52</v>
      </c>
      <c r="C272" s="5">
        <v>41014</v>
      </c>
      <c r="D272" s="3" t="s">
        <v>249</v>
      </c>
      <c r="E272" s="3" t="s">
        <v>54</v>
      </c>
      <c r="F272" s="3">
        <v>0</v>
      </c>
      <c r="G272" s="3" t="s">
        <v>23</v>
      </c>
      <c r="H272" s="3" t="s">
        <v>33</v>
      </c>
      <c r="I272" s="3" t="s">
        <v>23</v>
      </c>
      <c r="J272" s="3" t="s">
        <v>24</v>
      </c>
      <c r="K272" s="3" t="s">
        <v>33</v>
      </c>
      <c r="L272" s="3" t="s">
        <v>25</v>
      </c>
      <c r="M272" s="3">
        <v>2</v>
      </c>
      <c r="N272" s="3" t="s">
        <v>26</v>
      </c>
      <c r="O272" s="3" t="s">
        <v>27</v>
      </c>
      <c r="P272" s="3" t="s">
        <v>28</v>
      </c>
      <c r="Q272" s="3" t="s">
        <v>131</v>
      </c>
    </row>
    <row r="273" spans="1:17" ht="15.75" customHeight="1" x14ac:dyDescent="0.3">
      <c r="A273" s="3">
        <v>548324</v>
      </c>
      <c r="B273" s="3" t="s">
        <v>19</v>
      </c>
      <c r="C273" s="5">
        <v>41014</v>
      </c>
      <c r="D273" s="3" t="s">
        <v>235</v>
      </c>
      <c r="E273" s="3" t="s">
        <v>21</v>
      </c>
      <c r="F273" s="3">
        <v>0</v>
      </c>
      <c r="G273" s="3" t="s">
        <v>22</v>
      </c>
      <c r="H273" s="3" t="s">
        <v>42</v>
      </c>
      <c r="I273" s="3" t="s">
        <v>42</v>
      </c>
      <c r="J273" s="3" t="s">
        <v>35</v>
      </c>
      <c r="K273" s="3" t="s">
        <v>42</v>
      </c>
      <c r="L273" s="3" t="s">
        <v>25</v>
      </c>
      <c r="M273" s="3">
        <v>59</v>
      </c>
      <c r="N273" s="3" t="s">
        <v>26</v>
      </c>
      <c r="O273" s="3" t="s">
        <v>27</v>
      </c>
      <c r="P273" s="3" t="s">
        <v>232</v>
      </c>
      <c r="Q273" s="3" t="s">
        <v>215</v>
      </c>
    </row>
    <row r="274" spans="1:17" ht="15.75" customHeight="1" x14ac:dyDescent="0.3">
      <c r="A274" s="3">
        <v>548325</v>
      </c>
      <c r="B274" s="3" t="s">
        <v>46</v>
      </c>
      <c r="C274" s="5">
        <v>41015</v>
      </c>
      <c r="D274" s="3" t="s">
        <v>250</v>
      </c>
      <c r="E274" s="3" t="s">
        <v>48</v>
      </c>
      <c r="F274" s="3">
        <v>0</v>
      </c>
      <c r="G274" s="3" t="s">
        <v>49</v>
      </c>
      <c r="H274" s="3" t="s">
        <v>41</v>
      </c>
      <c r="I274" s="3" t="s">
        <v>41</v>
      </c>
      <c r="J274" s="3" t="s">
        <v>24</v>
      </c>
      <c r="K274" s="3" t="s">
        <v>41</v>
      </c>
      <c r="L274" s="3" t="s">
        <v>43</v>
      </c>
      <c r="M274" s="3">
        <v>7</v>
      </c>
      <c r="N274" s="3" t="s">
        <v>26</v>
      </c>
      <c r="O274" s="3" t="s">
        <v>27</v>
      </c>
      <c r="P274" s="3" t="s">
        <v>56</v>
      </c>
      <c r="Q274" s="3" t="s">
        <v>140</v>
      </c>
    </row>
    <row r="275" spans="1:17" ht="15.75" customHeight="1" x14ac:dyDescent="0.3">
      <c r="A275" s="3">
        <v>548326</v>
      </c>
      <c r="B275" s="3" t="s">
        <v>58</v>
      </c>
      <c r="C275" s="5">
        <v>41016</v>
      </c>
      <c r="D275" s="3" t="s">
        <v>162</v>
      </c>
      <c r="E275" s="3" t="s">
        <v>60</v>
      </c>
      <c r="F275" s="3">
        <v>0</v>
      </c>
      <c r="G275" s="3" t="s">
        <v>42</v>
      </c>
      <c r="H275" s="3" t="s">
        <v>55</v>
      </c>
      <c r="I275" s="3" t="s">
        <v>55</v>
      </c>
      <c r="J275" s="3" t="s">
        <v>35</v>
      </c>
      <c r="K275" s="3" t="s">
        <v>42</v>
      </c>
      <c r="L275" s="3" t="s">
        <v>43</v>
      </c>
      <c r="M275" s="3">
        <v>5</v>
      </c>
      <c r="N275" s="3" t="s">
        <v>26</v>
      </c>
      <c r="O275" s="3" t="s">
        <v>27</v>
      </c>
      <c r="P275" s="3" t="s">
        <v>44</v>
      </c>
      <c r="Q275" s="3" t="s">
        <v>244</v>
      </c>
    </row>
    <row r="276" spans="1:17" ht="15.75" customHeight="1" x14ac:dyDescent="0.3">
      <c r="A276" s="3">
        <v>548327</v>
      </c>
      <c r="B276" s="3" t="s">
        <v>19</v>
      </c>
      <c r="C276" s="5">
        <v>41016</v>
      </c>
      <c r="D276" s="3" t="s">
        <v>120</v>
      </c>
      <c r="E276" s="3" t="s">
        <v>21</v>
      </c>
      <c r="F276" s="3">
        <v>0</v>
      </c>
      <c r="G276" s="3" t="s">
        <v>22</v>
      </c>
      <c r="H276" s="3" t="s">
        <v>209</v>
      </c>
      <c r="I276" s="3" t="s">
        <v>209</v>
      </c>
      <c r="J276" s="3" t="s">
        <v>35</v>
      </c>
      <c r="K276" s="3" t="s">
        <v>22</v>
      </c>
      <c r="L276" s="3" t="s">
        <v>43</v>
      </c>
      <c r="M276" s="3">
        <v>6</v>
      </c>
      <c r="N276" s="3" t="s">
        <v>26</v>
      </c>
      <c r="O276" s="3" t="s">
        <v>27</v>
      </c>
      <c r="P276" s="3" t="s">
        <v>131</v>
      </c>
      <c r="Q276" s="3" t="s">
        <v>171</v>
      </c>
    </row>
    <row r="277" spans="1:17" ht="15.75" customHeight="1" x14ac:dyDescent="0.3">
      <c r="A277" s="3">
        <v>548328</v>
      </c>
      <c r="B277" s="3" t="s">
        <v>30</v>
      </c>
      <c r="C277" s="5">
        <v>41017</v>
      </c>
      <c r="D277" s="3" t="s">
        <v>148</v>
      </c>
      <c r="E277" s="3" t="s">
        <v>32</v>
      </c>
      <c r="F277" s="3">
        <v>0</v>
      </c>
      <c r="G277" s="3" t="s">
        <v>33</v>
      </c>
      <c r="H277" s="3" t="s">
        <v>23</v>
      </c>
      <c r="I277" s="3" t="s">
        <v>33</v>
      </c>
      <c r="J277" s="3" t="s">
        <v>35</v>
      </c>
      <c r="K277" s="3" t="s">
        <v>23</v>
      </c>
      <c r="L277" s="3" t="s">
        <v>43</v>
      </c>
      <c r="M277" s="3">
        <v>8</v>
      </c>
      <c r="N277" s="3" t="s">
        <v>26</v>
      </c>
      <c r="O277" s="3" t="s">
        <v>27</v>
      </c>
      <c r="P277" s="3" t="s">
        <v>232</v>
      </c>
      <c r="Q277" s="3" t="s">
        <v>215</v>
      </c>
    </row>
    <row r="278" spans="1:17" ht="15.75" customHeight="1" x14ac:dyDescent="0.3">
      <c r="A278" s="3">
        <v>548329</v>
      </c>
      <c r="B278" s="3" t="s">
        <v>62</v>
      </c>
      <c r="C278" s="5">
        <v>41039</v>
      </c>
      <c r="D278" s="3" t="s">
        <v>181</v>
      </c>
      <c r="E278" s="3" t="s">
        <v>64</v>
      </c>
      <c r="F278" s="3">
        <v>0</v>
      </c>
      <c r="G278" s="3" t="s">
        <v>55</v>
      </c>
      <c r="H278" s="3" t="s">
        <v>41</v>
      </c>
      <c r="I278" s="3" t="s">
        <v>55</v>
      </c>
      <c r="J278" s="3" t="s">
        <v>35</v>
      </c>
      <c r="K278" s="3" t="s">
        <v>41</v>
      </c>
      <c r="L278" s="3" t="s">
        <v>43</v>
      </c>
      <c r="M278" s="3">
        <v>9</v>
      </c>
      <c r="N278" s="3" t="s">
        <v>26</v>
      </c>
      <c r="O278" s="3" t="s">
        <v>27</v>
      </c>
      <c r="P278" s="3" t="s">
        <v>232</v>
      </c>
      <c r="Q278" s="3" t="s">
        <v>118</v>
      </c>
    </row>
    <row r="279" spans="1:17" ht="15.75" customHeight="1" x14ac:dyDescent="0.3">
      <c r="A279" s="3">
        <v>548330</v>
      </c>
      <c r="B279" s="3" t="s">
        <v>67</v>
      </c>
      <c r="C279" s="5">
        <v>41018</v>
      </c>
      <c r="D279" s="3" t="s">
        <v>251</v>
      </c>
      <c r="E279" s="3" t="s">
        <v>69</v>
      </c>
      <c r="F279" s="3">
        <v>0</v>
      </c>
      <c r="G279" s="3" t="s">
        <v>34</v>
      </c>
      <c r="H279" s="3" t="s">
        <v>209</v>
      </c>
      <c r="I279" s="3" t="s">
        <v>209</v>
      </c>
      <c r="J279" s="3" t="s">
        <v>24</v>
      </c>
      <c r="K279" s="3" t="s">
        <v>34</v>
      </c>
      <c r="L279" s="3" t="s">
        <v>25</v>
      </c>
      <c r="M279" s="3">
        <v>13</v>
      </c>
      <c r="N279" s="3" t="s">
        <v>26</v>
      </c>
      <c r="O279" s="3" t="s">
        <v>27</v>
      </c>
      <c r="P279" s="3" t="s">
        <v>28</v>
      </c>
      <c r="Q279" s="3" t="s">
        <v>171</v>
      </c>
    </row>
    <row r="280" spans="1:17" ht="15.75" customHeight="1" x14ac:dyDescent="0.3">
      <c r="A280" s="3">
        <v>548331</v>
      </c>
      <c r="B280" s="3" t="s">
        <v>30</v>
      </c>
      <c r="C280" s="5">
        <v>41019</v>
      </c>
      <c r="D280" s="3" t="s">
        <v>120</v>
      </c>
      <c r="E280" s="3" t="s">
        <v>32</v>
      </c>
      <c r="F280" s="3">
        <v>0</v>
      </c>
      <c r="G280" s="3" t="s">
        <v>33</v>
      </c>
      <c r="H280" s="3" t="s">
        <v>22</v>
      </c>
      <c r="I280" s="3" t="s">
        <v>22</v>
      </c>
      <c r="J280" s="3" t="s">
        <v>24</v>
      </c>
      <c r="K280" s="3" t="s">
        <v>22</v>
      </c>
      <c r="L280" s="3" t="s">
        <v>43</v>
      </c>
      <c r="M280" s="3">
        <v>5</v>
      </c>
      <c r="N280" s="3" t="s">
        <v>26</v>
      </c>
      <c r="O280" s="3" t="s">
        <v>27</v>
      </c>
      <c r="P280" s="3" t="s">
        <v>142</v>
      </c>
      <c r="Q280" s="3" t="s">
        <v>215</v>
      </c>
    </row>
    <row r="281" spans="1:17" ht="15.75" customHeight="1" x14ac:dyDescent="0.3">
      <c r="A281" s="3">
        <v>548332</v>
      </c>
      <c r="B281" s="3" t="s">
        <v>67</v>
      </c>
      <c r="C281" s="5">
        <v>41020</v>
      </c>
      <c r="D281" s="3" t="s">
        <v>245</v>
      </c>
      <c r="E281" s="3" t="s">
        <v>69</v>
      </c>
      <c r="F281" s="3">
        <v>0</v>
      </c>
      <c r="G281" s="3" t="s">
        <v>34</v>
      </c>
      <c r="H281" s="3" t="s">
        <v>42</v>
      </c>
      <c r="I281" s="3" t="s">
        <v>42</v>
      </c>
      <c r="J281" s="3" t="s">
        <v>35</v>
      </c>
      <c r="K281" s="3" t="s">
        <v>34</v>
      </c>
      <c r="L281" s="3" t="s">
        <v>43</v>
      </c>
      <c r="M281" s="3">
        <v>7</v>
      </c>
      <c r="N281" s="3" t="s">
        <v>26</v>
      </c>
      <c r="O281" s="3" t="s">
        <v>27</v>
      </c>
      <c r="P281" s="3" t="s">
        <v>44</v>
      </c>
      <c r="Q281" s="3" t="s">
        <v>244</v>
      </c>
    </row>
    <row r="282" spans="1:17" ht="15.75" customHeight="1" x14ac:dyDescent="0.3">
      <c r="A282" s="3">
        <v>548333</v>
      </c>
      <c r="B282" s="3" t="s">
        <v>38</v>
      </c>
      <c r="C282" s="5">
        <v>41020</v>
      </c>
      <c r="D282" s="3" t="s">
        <v>90</v>
      </c>
      <c r="E282" s="3" t="s">
        <v>40</v>
      </c>
      <c r="F282" s="3">
        <v>0</v>
      </c>
      <c r="G282" s="3" t="s">
        <v>41</v>
      </c>
      <c r="H282" s="3" t="s">
        <v>209</v>
      </c>
      <c r="I282" s="3" t="s">
        <v>41</v>
      </c>
      <c r="J282" s="3" t="s">
        <v>24</v>
      </c>
      <c r="K282" s="3" t="s">
        <v>209</v>
      </c>
      <c r="L282" s="3" t="s">
        <v>25</v>
      </c>
      <c r="M282" s="3">
        <v>20</v>
      </c>
      <c r="N282" s="3" t="s">
        <v>26</v>
      </c>
      <c r="O282" s="3" t="s">
        <v>27</v>
      </c>
      <c r="P282" s="3" t="s">
        <v>28</v>
      </c>
      <c r="Q282" s="3" t="s">
        <v>171</v>
      </c>
    </row>
    <row r="283" spans="1:17" ht="15.75" customHeight="1" x14ac:dyDescent="0.3">
      <c r="A283" s="3">
        <v>548334</v>
      </c>
      <c r="B283" s="3" t="s">
        <v>46</v>
      </c>
      <c r="C283" s="5">
        <v>41021</v>
      </c>
      <c r="D283" s="3" t="s">
        <v>82</v>
      </c>
      <c r="E283" s="3" t="s">
        <v>48</v>
      </c>
      <c r="F283" s="3">
        <v>0</v>
      </c>
      <c r="G283" s="3" t="s">
        <v>49</v>
      </c>
      <c r="H283" s="3" t="s">
        <v>33</v>
      </c>
      <c r="I283" s="3" t="s">
        <v>49</v>
      </c>
      <c r="J283" s="3" t="s">
        <v>35</v>
      </c>
      <c r="K283" s="3" t="s">
        <v>33</v>
      </c>
      <c r="L283" s="3" t="s">
        <v>43</v>
      </c>
      <c r="M283" s="3">
        <v>6</v>
      </c>
      <c r="N283" s="3" t="s">
        <v>26</v>
      </c>
      <c r="O283" s="3" t="s">
        <v>27</v>
      </c>
      <c r="P283" s="3" t="s">
        <v>142</v>
      </c>
      <c r="Q283" s="3" t="s">
        <v>215</v>
      </c>
    </row>
    <row r="284" spans="1:17" ht="15.75" customHeight="1" x14ac:dyDescent="0.3">
      <c r="A284" s="3">
        <v>548335</v>
      </c>
      <c r="B284" s="3" t="s">
        <v>172</v>
      </c>
      <c r="C284" s="5">
        <v>41021</v>
      </c>
      <c r="D284" s="3" t="s">
        <v>160</v>
      </c>
      <c r="E284" s="3" t="s">
        <v>174</v>
      </c>
      <c r="F284" s="3">
        <v>0</v>
      </c>
      <c r="G284" s="3" t="s">
        <v>55</v>
      </c>
      <c r="H284" s="3" t="s">
        <v>23</v>
      </c>
      <c r="I284" s="3" t="s">
        <v>23</v>
      </c>
      <c r="J284" s="3" t="s">
        <v>24</v>
      </c>
      <c r="K284" s="3" t="s">
        <v>23</v>
      </c>
      <c r="L284" s="3" t="s">
        <v>43</v>
      </c>
      <c r="M284" s="3">
        <v>5</v>
      </c>
      <c r="N284" s="3" t="s">
        <v>26</v>
      </c>
      <c r="O284" s="3" t="s">
        <v>27</v>
      </c>
      <c r="P284" s="3" t="s">
        <v>56</v>
      </c>
      <c r="Q284" s="3" t="s">
        <v>140</v>
      </c>
    </row>
    <row r="285" spans="1:17" ht="15.75" customHeight="1" x14ac:dyDescent="0.3">
      <c r="A285" s="3">
        <v>548336</v>
      </c>
      <c r="B285" s="3" t="s">
        <v>58</v>
      </c>
      <c r="C285" s="5">
        <v>41022</v>
      </c>
      <c r="D285" s="3" t="s">
        <v>123</v>
      </c>
      <c r="E285" s="3" t="s">
        <v>60</v>
      </c>
      <c r="F285" s="3">
        <v>0</v>
      </c>
      <c r="G285" s="3" t="s">
        <v>42</v>
      </c>
      <c r="H285" s="3" t="s">
        <v>22</v>
      </c>
      <c r="I285" s="3" t="s">
        <v>42</v>
      </c>
      <c r="J285" s="3" t="s">
        <v>24</v>
      </c>
      <c r="K285" s="3" t="s">
        <v>22</v>
      </c>
      <c r="L285" s="3" t="s">
        <v>25</v>
      </c>
      <c r="M285" s="3">
        <v>46</v>
      </c>
      <c r="N285" s="3" t="s">
        <v>26</v>
      </c>
      <c r="O285" s="3" t="s">
        <v>27</v>
      </c>
      <c r="P285" s="3" t="s">
        <v>28</v>
      </c>
      <c r="Q285" s="3" t="s">
        <v>131</v>
      </c>
    </row>
    <row r="286" spans="1:17" ht="15.75" customHeight="1" x14ac:dyDescent="0.3">
      <c r="A286" s="3">
        <v>548337</v>
      </c>
      <c r="B286" s="3" t="s">
        <v>240</v>
      </c>
      <c r="C286" s="5">
        <v>41023</v>
      </c>
      <c r="D286" s="3" t="s">
        <v>63</v>
      </c>
      <c r="E286" s="3" t="s">
        <v>242</v>
      </c>
      <c r="F286" s="3">
        <v>0</v>
      </c>
      <c r="G286" s="3" t="s">
        <v>209</v>
      </c>
      <c r="H286" s="3" t="s">
        <v>41</v>
      </c>
      <c r="I286" s="3" t="s">
        <v>209</v>
      </c>
      <c r="J286" s="3" t="s">
        <v>35</v>
      </c>
      <c r="K286" s="3" t="s">
        <v>41</v>
      </c>
      <c r="L286" s="3" t="s">
        <v>43</v>
      </c>
      <c r="M286" s="3">
        <v>8</v>
      </c>
      <c r="N286" s="3" t="s">
        <v>26</v>
      </c>
      <c r="O286" s="3" t="s">
        <v>27</v>
      </c>
      <c r="P286" s="3" t="s">
        <v>142</v>
      </c>
      <c r="Q286" s="3" t="s">
        <v>215</v>
      </c>
    </row>
    <row r="287" spans="1:17" ht="15.75" customHeight="1" x14ac:dyDescent="0.3">
      <c r="A287" s="3">
        <v>548339</v>
      </c>
      <c r="B287" s="3" t="s">
        <v>30</v>
      </c>
      <c r="C287" s="5">
        <v>41024</v>
      </c>
      <c r="D287" s="3" t="s">
        <v>185</v>
      </c>
      <c r="E287" s="3" t="s">
        <v>32</v>
      </c>
      <c r="F287" s="3">
        <v>0</v>
      </c>
      <c r="G287" s="3" t="s">
        <v>33</v>
      </c>
      <c r="H287" s="3" t="s">
        <v>49</v>
      </c>
      <c r="I287" s="3" t="s">
        <v>33</v>
      </c>
      <c r="J287" s="3" t="s">
        <v>35</v>
      </c>
      <c r="K287" s="3" t="s">
        <v>49</v>
      </c>
      <c r="L287" s="3" t="s">
        <v>43</v>
      </c>
      <c r="M287" s="3">
        <v>4</v>
      </c>
      <c r="N287" s="3" t="s">
        <v>26</v>
      </c>
      <c r="O287" s="3" t="s">
        <v>27</v>
      </c>
      <c r="P287" s="3" t="s">
        <v>44</v>
      </c>
      <c r="Q287" s="3" t="s">
        <v>244</v>
      </c>
    </row>
    <row r="288" spans="1:17" ht="15.75" customHeight="1" x14ac:dyDescent="0.3">
      <c r="A288" s="3">
        <v>548341</v>
      </c>
      <c r="B288" s="3" t="s">
        <v>240</v>
      </c>
      <c r="C288" s="5">
        <v>41025</v>
      </c>
      <c r="D288" s="3" t="s">
        <v>252</v>
      </c>
      <c r="E288" s="3" t="s">
        <v>242</v>
      </c>
      <c r="F288" s="3">
        <v>0</v>
      </c>
      <c r="G288" s="3" t="s">
        <v>209</v>
      </c>
      <c r="H288" s="3" t="s">
        <v>55</v>
      </c>
      <c r="I288" s="3" t="s">
        <v>55</v>
      </c>
      <c r="J288" s="3" t="s">
        <v>35</v>
      </c>
      <c r="K288" s="3" t="s">
        <v>55</v>
      </c>
      <c r="L288" s="3" t="s">
        <v>25</v>
      </c>
      <c r="M288" s="3">
        <v>18</v>
      </c>
      <c r="N288" s="3" t="s">
        <v>26</v>
      </c>
      <c r="O288" s="3" t="s">
        <v>27</v>
      </c>
      <c r="P288" s="3" t="s">
        <v>142</v>
      </c>
      <c r="Q288" s="3" t="s">
        <v>215</v>
      </c>
    </row>
    <row r="289" spans="1:17" ht="15.75" customHeight="1" x14ac:dyDescent="0.3">
      <c r="A289" s="3">
        <v>548342</v>
      </c>
      <c r="B289" s="3" t="s">
        <v>38</v>
      </c>
      <c r="C289" s="5">
        <v>41026</v>
      </c>
      <c r="D289" s="3" t="s">
        <v>63</v>
      </c>
      <c r="E289" s="3" t="s">
        <v>40</v>
      </c>
      <c r="F289" s="3">
        <v>0</v>
      </c>
      <c r="G289" s="3" t="s">
        <v>41</v>
      </c>
      <c r="H289" s="3" t="s">
        <v>49</v>
      </c>
      <c r="I289" s="3" t="s">
        <v>49</v>
      </c>
      <c r="J289" s="3" t="s">
        <v>24</v>
      </c>
      <c r="K289" s="3" t="s">
        <v>41</v>
      </c>
      <c r="L289" s="3" t="s">
        <v>25</v>
      </c>
      <c r="M289" s="3">
        <v>37</v>
      </c>
      <c r="N289" s="3" t="s">
        <v>26</v>
      </c>
      <c r="O289" s="3" t="s">
        <v>27</v>
      </c>
      <c r="P289" s="3" t="s">
        <v>44</v>
      </c>
      <c r="Q289" s="3" t="s">
        <v>244</v>
      </c>
    </row>
    <row r="290" spans="1:17" ht="15.75" customHeight="1" x14ac:dyDescent="0.3">
      <c r="A290" s="3">
        <v>548343</v>
      </c>
      <c r="B290" s="3" t="s">
        <v>67</v>
      </c>
      <c r="C290" s="5">
        <v>41027</v>
      </c>
      <c r="D290" s="3" t="s">
        <v>253</v>
      </c>
      <c r="E290" s="3" t="s">
        <v>69</v>
      </c>
      <c r="F290" s="3">
        <v>0</v>
      </c>
      <c r="G290" s="3" t="s">
        <v>34</v>
      </c>
      <c r="H290" s="3" t="s">
        <v>33</v>
      </c>
      <c r="I290" s="3" t="s">
        <v>33</v>
      </c>
      <c r="J290" s="3" t="s">
        <v>35</v>
      </c>
      <c r="K290" s="3" t="s">
        <v>33</v>
      </c>
      <c r="L290" s="3" t="s">
        <v>25</v>
      </c>
      <c r="M290" s="3">
        <v>7</v>
      </c>
      <c r="N290" s="3" t="s">
        <v>26</v>
      </c>
      <c r="O290" s="3" t="s">
        <v>27</v>
      </c>
      <c r="P290" s="3" t="s">
        <v>56</v>
      </c>
      <c r="Q290" s="3" t="s">
        <v>140</v>
      </c>
    </row>
    <row r="291" spans="1:17" ht="15.75" customHeight="1" x14ac:dyDescent="0.3">
      <c r="A291" s="3">
        <v>548344</v>
      </c>
      <c r="B291" s="3" t="s">
        <v>52</v>
      </c>
      <c r="C291" s="5">
        <v>41027</v>
      </c>
      <c r="D291" s="3" t="s">
        <v>148</v>
      </c>
      <c r="E291" s="3" t="s">
        <v>54</v>
      </c>
      <c r="F291" s="3">
        <v>0</v>
      </c>
      <c r="G291" s="3" t="s">
        <v>23</v>
      </c>
      <c r="H291" s="3" t="s">
        <v>22</v>
      </c>
      <c r="I291" s="3" t="s">
        <v>23</v>
      </c>
      <c r="J291" s="3" t="s">
        <v>35</v>
      </c>
      <c r="K291" s="3" t="s">
        <v>23</v>
      </c>
      <c r="L291" s="3" t="s">
        <v>25</v>
      </c>
      <c r="M291" s="3">
        <v>47</v>
      </c>
      <c r="N291" s="3" t="s">
        <v>26</v>
      </c>
      <c r="O291" s="3" t="s">
        <v>27</v>
      </c>
      <c r="P291" s="3" t="s">
        <v>28</v>
      </c>
      <c r="Q291" s="3" t="s">
        <v>79</v>
      </c>
    </row>
    <row r="292" spans="1:17" ht="15.75" customHeight="1" x14ac:dyDescent="0.3">
      <c r="A292" s="3">
        <v>548345</v>
      </c>
      <c r="B292" s="3" t="s">
        <v>38</v>
      </c>
      <c r="C292" s="5">
        <v>41028</v>
      </c>
      <c r="D292" s="3" t="s">
        <v>63</v>
      </c>
      <c r="E292" s="3" t="s">
        <v>40</v>
      </c>
      <c r="F292" s="3">
        <v>0</v>
      </c>
      <c r="G292" s="3" t="s">
        <v>41</v>
      </c>
      <c r="H292" s="3" t="s">
        <v>42</v>
      </c>
      <c r="I292" s="3" t="s">
        <v>41</v>
      </c>
      <c r="J292" s="3" t="s">
        <v>35</v>
      </c>
      <c r="K292" s="3" t="s">
        <v>41</v>
      </c>
      <c r="L292" s="3" t="s">
        <v>25</v>
      </c>
      <c r="M292" s="3">
        <v>1</v>
      </c>
      <c r="N292" s="3" t="s">
        <v>26</v>
      </c>
      <c r="O292" s="3" t="s">
        <v>27</v>
      </c>
      <c r="P292" s="3" t="s">
        <v>142</v>
      </c>
      <c r="Q292" s="3" t="s">
        <v>215</v>
      </c>
    </row>
    <row r="293" spans="1:17" ht="15.75" customHeight="1" x14ac:dyDescent="0.3">
      <c r="A293" s="3">
        <v>548346</v>
      </c>
      <c r="B293" s="3" t="s">
        <v>46</v>
      </c>
      <c r="C293" s="5">
        <v>41028</v>
      </c>
      <c r="D293" s="3" t="s">
        <v>213</v>
      </c>
      <c r="E293" s="3" t="s">
        <v>48</v>
      </c>
      <c r="F293" s="3">
        <v>0</v>
      </c>
      <c r="G293" s="3" t="s">
        <v>49</v>
      </c>
      <c r="H293" s="3" t="s">
        <v>55</v>
      </c>
      <c r="I293" s="3" t="s">
        <v>49</v>
      </c>
      <c r="J293" s="3" t="s">
        <v>24</v>
      </c>
      <c r="K293" s="3" t="s">
        <v>49</v>
      </c>
      <c r="L293" s="3" t="s">
        <v>43</v>
      </c>
      <c r="M293" s="3">
        <v>5</v>
      </c>
      <c r="N293" s="3" t="s">
        <v>26</v>
      </c>
      <c r="O293" s="3" t="s">
        <v>27</v>
      </c>
      <c r="P293" s="3" t="s">
        <v>234</v>
      </c>
      <c r="Q293" s="3" t="s">
        <v>244</v>
      </c>
    </row>
    <row r="294" spans="1:17" ht="15.75" customHeight="1" x14ac:dyDescent="0.3">
      <c r="A294" s="3">
        <v>548347</v>
      </c>
      <c r="B294" s="3" t="s">
        <v>67</v>
      </c>
      <c r="C294" s="5">
        <v>41029</v>
      </c>
      <c r="D294" s="3" t="s">
        <v>148</v>
      </c>
      <c r="E294" s="3" t="s">
        <v>69</v>
      </c>
      <c r="F294" s="3">
        <v>0</v>
      </c>
      <c r="G294" s="3" t="s">
        <v>34</v>
      </c>
      <c r="H294" s="3" t="s">
        <v>23</v>
      </c>
      <c r="I294" s="3" t="s">
        <v>34</v>
      </c>
      <c r="J294" s="3" t="s">
        <v>35</v>
      </c>
      <c r="K294" s="3" t="s">
        <v>23</v>
      </c>
      <c r="L294" s="3" t="s">
        <v>43</v>
      </c>
      <c r="M294" s="3">
        <v>5</v>
      </c>
      <c r="N294" s="3" t="s">
        <v>26</v>
      </c>
      <c r="O294" s="3" t="s">
        <v>27</v>
      </c>
      <c r="P294" s="3" t="s">
        <v>56</v>
      </c>
      <c r="Q294" s="3" t="s">
        <v>254</v>
      </c>
    </row>
    <row r="295" spans="1:17" ht="15.75" customHeight="1" x14ac:dyDescent="0.3">
      <c r="A295" s="3">
        <v>548348</v>
      </c>
      <c r="B295" s="3" t="s">
        <v>172</v>
      </c>
      <c r="C295" s="5">
        <v>41030</v>
      </c>
      <c r="D295" s="3" t="s">
        <v>71</v>
      </c>
      <c r="E295" s="3" t="s">
        <v>174</v>
      </c>
      <c r="F295" s="3">
        <v>0</v>
      </c>
      <c r="G295" s="3" t="s">
        <v>55</v>
      </c>
      <c r="H295" s="3" t="s">
        <v>209</v>
      </c>
      <c r="I295" s="3" t="s">
        <v>55</v>
      </c>
      <c r="J295" s="3" t="s">
        <v>35</v>
      </c>
      <c r="K295" s="3" t="s">
        <v>55</v>
      </c>
      <c r="L295" s="3" t="s">
        <v>25</v>
      </c>
      <c r="M295" s="3">
        <v>13</v>
      </c>
      <c r="N295" s="3" t="s">
        <v>26</v>
      </c>
      <c r="O295" s="3" t="s">
        <v>27</v>
      </c>
      <c r="P295" s="3" t="s">
        <v>44</v>
      </c>
      <c r="Q295" s="3" t="s">
        <v>234</v>
      </c>
    </row>
    <row r="296" spans="1:17" ht="15.75" customHeight="1" x14ac:dyDescent="0.3">
      <c r="A296" s="3">
        <v>548349</v>
      </c>
      <c r="B296" s="3" t="s">
        <v>58</v>
      </c>
      <c r="C296" s="5">
        <v>41030</v>
      </c>
      <c r="D296" s="3" t="s">
        <v>255</v>
      </c>
      <c r="E296" s="3" t="s">
        <v>60</v>
      </c>
      <c r="F296" s="3">
        <v>0</v>
      </c>
      <c r="G296" s="3" t="s">
        <v>42</v>
      </c>
      <c r="H296" s="3" t="s">
        <v>41</v>
      </c>
      <c r="I296" s="3" t="s">
        <v>42</v>
      </c>
      <c r="J296" s="3" t="s">
        <v>35</v>
      </c>
      <c r="K296" s="3" t="s">
        <v>41</v>
      </c>
      <c r="L296" s="3" t="s">
        <v>43</v>
      </c>
      <c r="M296" s="3">
        <v>6</v>
      </c>
      <c r="N296" s="3" t="s">
        <v>26</v>
      </c>
      <c r="O296" s="3" t="s">
        <v>27</v>
      </c>
      <c r="P296" s="3" t="s">
        <v>232</v>
      </c>
      <c r="Q296" s="3" t="s">
        <v>118</v>
      </c>
    </row>
    <row r="297" spans="1:17" ht="15.75" customHeight="1" x14ac:dyDescent="0.3">
      <c r="A297" s="3">
        <v>548350</v>
      </c>
      <c r="B297" s="3" t="s">
        <v>19</v>
      </c>
      <c r="C297" s="5">
        <v>41031</v>
      </c>
      <c r="D297" s="3" t="s">
        <v>256</v>
      </c>
      <c r="E297" s="3" t="s">
        <v>21</v>
      </c>
      <c r="F297" s="3">
        <v>0</v>
      </c>
      <c r="G297" s="3" t="s">
        <v>22</v>
      </c>
      <c r="H297" s="3" t="s">
        <v>33</v>
      </c>
      <c r="I297" s="3" t="s">
        <v>33</v>
      </c>
      <c r="J297" s="3" t="s">
        <v>24</v>
      </c>
      <c r="K297" s="3" t="s">
        <v>33</v>
      </c>
      <c r="L297" s="3" t="s">
        <v>43</v>
      </c>
      <c r="M297" s="3">
        <v>4</v>
      </c>
      <c r="N297" s="3" t="s">
        <v>26</v>
      </c>
      <c r="O297" s="3" t="s">
        <v>27</v>
      </c>
      <c r="P297" s="3" t="s">
        <v>56</v>
      </c>
      <c r="Q297" s="3" t="s">
        <v>254</v>
      </c>
    </row>
    <row r="298" spans="1:17" ht="15.75" customHeight="1" x14ac:dyDescent="0.3">
      <c r="A298" s="3">
        <v>548351</v>
      </c>
      <c r="B298" s="3" t="s">
        <v>240</v>
      </c>
      <c r="C298" s="5">
        <v>41032</v>
      </c>
      <c r="D298" s="3" t="s">
        <v>182</v>
      </c>
      <c r="E298" s="3" t="s">
        <v>242</v>
      </c>
      <c r="F298" s="3">
        <v>0</v>
      </c>
      <c r="G298" s="3" t="s">
        <v>209</v>
      </c>
      <c r="H298" s="3" t="s">
        <v>49</v>
      </c>
      <c r="I298" s="3" t="s">
        <v>49</v>
      </c>
      <c r="J298" s="3" t="s">
        <v>35</v>
      </c>
      <c r="K298" s="3" t="s">
        <v>49</v>
      </c>
      <c r="L298" s="3" t="s">
        <v>25</v>
      </c>
      <c r="M298" s="3">
        <v>1</v>
      </c>
      <c r="N298" s="3" t="s">
        <v>26</v>
      </c>
      <c r="O298" s="3" t="s">
        <v>27</v>
      </c>
      <c r="P298" s="3" t="s">
        <v>28</v>
      </c>
      <c r="Q298" s="3" t="s">
        <v>131</v>
      </c>
    </row>
    <row r="299" spans="1:17" ht="15.75" customHeight="1" x14ac:dyDescent="0.3">
      <c r="A299" s="3">
        <v>548352</v>
      </c>
      <c r="B299" s="3" t="s">
        <v>67</v>
      </c>
      <c r="C299" s="5">
        <v>41033</v>
      </c>
      <c r="D299" s="3" t="s">
        <v>107</v>
      </c>
      <c r="E299" s="3" t="s">
        <v>69</v>
      </c>
      <c r="F299" s="3">
        <v>0</v>
      </c>
      <c r="G299" s="3" t="s">
        <v>34</v>
      </c>
      <c r="H299" s="3" t="s">
        <v>55</v>
      </c>
      <c r="I299" s="3" t="s">
        <v>34</v>
      </c>
      <c r="J299" s="3" t="s">
        <v>35</v>
      </c>
      <c r="K299" s="3" t="s">
        <v>34</v>
      </c>
      <c r="L299" s="3" t="s">
        <v>25</v>
      </c>
      <c r="M299" s="3">
        <v>10</v>
      </c>
      <c r="N299" s="3" t="s">
        <v>26</v>
      </c>
      <c r="O299" s="3" t="s">
        <v>27</v>
      </c>
      <c r="P299" s="3" t="s">
        <v>129</v>
      </c>
      <c r="Q299" s="3" t="s">
        <v>244</v>
      </c>
    </row>
    <row r="300" spans="1:17" ht="15.75" customHeight="1" x14ac:dyDescent="0.3">
      <c r="A300" s="3">
        <v>548353</v>
      </c>
      <c r="B300" s="3" t="s">
        <v>52</v>
      </c>
      <c r="C300" s="5">
        <v>41034</v>
      </c>
      <c r="D300" s="3" t="s">
        <v>249</v>
      </c>
      <c r="E300" s="3" t="s">
        <v>54</v>
      </c>
      <c r="F300" s="3">
        <v>0</v>
      </c>
      <c r="G300" s="3" t="s">
        <v>23</v>
      </c>
      <c r="H300" s="3" t="s">
        <v>209</v>
      </c>
      <c r="I300" s="3" t="s">
        <v>23</v>
      </c>
      <c r="J300" s="3" t="s">
        <v>35</v>
      </c>
      <c r="K300" s="3" t="s">
        <v>23</v>
      </c>
      <c r="L300" s="3" t="s">
        <v>25</v>
      </c>
      <c r="M300" s="3">
        <v>7</v>
      </c>
      <c r="N300" s="3" t="s">
        <v>26</v>
      </c>
      <c r="O300" s="3" t="s">
        <v>27</v>
      </c>
      <c r="P300" s="3" t="s">
        <v>56</v>
      </c>
      <c r="Q300" s="3" t="s">
        <v>140</v>
      </c>
    </row>
    <row r="301" spans="1:17" ht="15.75" customHeight="1" x14ac:dyDescent="0.3">
      <c r="A301" s="3">
        <v>548354</v>
      </c>
      <c r="B301" s="3" t="s">
        <v>30</v>
      </c>
      <c r="C301" s="5">
        <v>41034</v>
      </c>
      <c r="D301" s="3" t="s">
        <v>59</v>
      </c>
      <c r="E301" s="3" t="s">
        <v>32</v>
      </c>
      <c r="F301" s="3">
        <v>0</v>
      </c>
      <c r="G301" s="3" t="s">
        <v>33</v>
      </c>
      <c r="H301" s="3" t="s">
        <v>42</v>
      </c>
      <c r="I301" s="3" t="s">
        <v>42</v>
      </c>
      <c r="J301" s="3" t="s">
        <v>35</v>
      </c>
      <c r="K301" s="3" t="s">
        <v>42</v>
      </c>
      <c r="L301" s="3" t="s">
        <v>25</v>
      </c>
      <c r="M301" s="3">
        <v>43</v>
      </c>
      <c r="N301" s="3" t="s">
        <v>26</v>
      </c>
      <c r="O301" s="3" t="s">
        <v>27</v>
      </c>
      <c r="P301" s="3" t="s">
        <v>232</v>
      </c>
      <c r="Q301" s="3" t="s">
        <v>118</v>
      </c>
    </row>
    <row r="302" spans="1:17" ht="15.75" customHeight="1" x14ac:dyDescent="0.3">
      <c r="A302" s="3">
        <v>548355</v>
      </c>
      <c r="B302" s="3" t="s">
        <v>46</v>
      </c>
      <c r="C302" s="5">
        <v>41035</v>
      </c>
      <c r="D302" s="3" t="s">
        <v>154</v>
      </c>
      <c r="E302" s="3" t="s">
        <v>48</v>
      </c>
      <c r="F302" s="3">
        <v>0</v>
      </c>
      <c r="G302" s="3" t="s">
        <v>49</v>
      </c>
      <c r="H302" s="3" t="s">
        <v>34</v>
      </c>
      <c r="I302" s="3" t="s">
        <v>49</v>
      </c>
      <c r="J302" s="3" t="s">
        <v>24</v>
      </c>
      <c r="K302" s="3" t="s">
        <v>49</v>
      </c>
      <c r="L302" s="3" t="s">
        <v>43</v>
      </c>
      <c r="M302" s="3">
        <v>2</v>
      </c>
      <c r="N302" s="3" t="s">
        <v>26</v>
      </c>
      <c r="O302" s="3" t="s">
        <v>27</v>
      </c>
      <c r="P302" s="3" t="s">
        <v>28</v>
      </c>
      <c r="Q302" s="3" t="s">
        <v>131</v>
      </c>
    </row>
    <row r="303" spans="1:17" ht="15.75" customHeight="1" x14ac:dyDescent="0.3">
      <c r="A303" s="3">
        <v>548356</v>
      </c>
      <c r="B303" s="3" t="s">
        <v>19</v>
      </c>
      <c r="C303" s="5">
        <v>41035</v>
      </c>
      <c r="D303" s="3" t="s">
        <v>123</v>
      </c>
      <c r="E303" s="3" t="s">
        <v>21</v>
      </c>
      <c r="F303" s="3">
        <v>0</v>
      </c>
      <c r="G303" s="3" t="s">
        <v>22</v>
      </c>
      <c r="H303" s="3" t="s">
        <v>55</v>
      </c>
      <c r="I303" s="3" t="s">
        <v>22</v>
      </c>
      <c r="J303" s="3" t="s">
        <v>24</v>
      </c>
      <c r="K303" s="3" t="s">
        <v>22</v>
      </c>
      <c r="L303" s="3" t="s">
        <v>43</v>
      </c>
      <c r="M303" s="3">
        <v>5</v>
      </c>
      <c r="N303" s="3" t="s">
        <v>26</v>
      </c>
      <c r="O303" s="3" t="s">
        <v>27</v>
      </c>
      <c r="P303" s="3" t="s">
        <v>129</v>
      </c>
      <c r="Q303" s="3" t="s">
        <v>244</v>
      </c>
    </row>
    <row r="304" spans="1:17" ht="15.75" customHeight="1" x14ac:dyDescent="0.3">
      <c r="A304" s="3">
        <v>548357</v>
      </c>
      <c r="B304" s="3" t="s">
        <v>38</v>
      </c>
      <c r="C304" s="5">
        <v>41036</v>
      </c>
      <c r="D304" s="3" t="s">
        <v>146</v>
      </c>
      <c r="E304" s="3" t="s">
        <v>40</v>
      </c>
      <c r="F304" s="3">
        <v>0</v>
      </c>
      <c r="G304" s="3" t="s">
        <v>41</v>
      </c>
      <c r="H304" s="3" t="s">
        <v>23</v>
      </c>
      <c r="I304" s="3" t="s">
        <v>41</v>
      </c>
      <c r="J304" s="3" t="s">
        <v>35</v>
      </c>
      <c r="K304" s="3" t="s">
        <v>23</v>
      </c>
      <c r="L304" s="3" t="s">
        <v>43</v>
      </c>
      <c r="M304" s="3">
        <v>6</v>
      </c>
      <c r="N304" s="3" t="s">
        <v>26</v>
      </c>
      <c r="O304" s="3" t="s">
        <v>27</v>
      </c>
      <c r="P304" s="3" t="s">
        <v>232</v>
      </c>
      <c r="Q304" s="3" t="s">
        <v>142</v>
      </c>
    </row>
    <row r="305" spans="1:17" ht="15.75" customHeight="1" x14ac:dyDescent="0.3">
      <c r="A305" s="3">
        <v>548358</v>
      </c>
      <c r="B305" s="3" t="s">
        <v>240</v>
      </c>
      <c r="C305" s="5">
        <v>41037</v>
      </c>
      <c r="D305" s="3" t="s">
        <v>59</v>
      </c>
      <c r="E305" s="3" t="s">
        <v>242</v>
      </c>
      <c r="F305" s="3">
        <v>0</v>
      </c>
      <c r="G305" s="3" t="s">
        <v>209</v>
      </c>
      <c r="H305" s="3" t="s">
        <v>42</v>
      </c>
      <c r="I305" s="3" t="s">
        <v>209</v>
      </c>
      <c r="J305" s="3" t="s">
        <v>35</v>
      </c>
      <c r="K305" s="3" t="s">
        <v>42</v>
      </c>
      <c r="L305" s="3" t="s">
        <v>43</v>
      </c>
      <c r="M305" s="3">
        <v>7</v>
      </c>
      <c r="N305" s="3" t="s">
        <v>26</v>
      </c>
      <c r="O305" s="3" t="s">
        <v>27</v>
      </c>
      <c r="P305" s="3" t="s">
        <v>28</v>
      </c>
      <c r="Q305" s="3" t="s">
        <v>79</v>
      </c>
    </row>
    <row r="306" spans="1:17" ht="15.75" customHeight="1" x14ac:dyDescent="0.3">
      <c r="A306" s="3">
        <v>548359</v>
      </c>
      <c r="B306" s="3" t="s">
        <v>62</v>
      </c>
      <c r="C306" s="5">
        <v>41037</v>
      </c>
      <c r="D306" s="3" t="s">
        <v>253</v>
      </c>
      <c r="E306" s="3" t="s">
        <v>64</v>
      </c>
      <c r="F306" s="3">
        <v>0</v>
      </c>
      <c r="G306" s="3" t="s">
        <v>55</v>
      </c>
      <c r="H306" s="3" t="s">
        <v>33</v>
      </c>
      <c r="I306" s="3" t="s">
        <v>55</v>
      </c>
      <c r="J306" s="3" t="s">
        <v>24</v>
      </c>
      <c r="K306" s="3" t="s">
        <v>33</v>
      </c>
      <c r="L306" s="3" t="s">
        <v>25</v>
      </c>
      <c r="M306" s="3">
        <v>25</v>
      </c>
      <c r="N306" s="3" t="s">
        <v>26</v>
      </c>
      <c r="O306" s="3" t="s">
        <v>27</v>
      </c>
      <c r="P306" s="3" t="s">
        <v>129</v>
      </c>
      <c r="Q306" s="3" t="s">
        <v>244</v>
      </c>
    </row>
    <row r="307" spans="1:17" ht="15.75" customHeight="1" x14ac:dyDescent="0.3">
      <c r="A307" s="3">
        <v>548360</v>
      </c>
      <c r="B307" s="3" t="s">
        <v>46</v>
      </c>
      <c r="C307" s="5">
        <v>41038</v>
      </c>
      <c r="D307" s="3" t="s">
        <v>120</v>
      </c>
      <c r="E307" s="3" t="s">
        <v>48</v>
      </c>
      <c r="F307" s="3">
        <v>0</v>
      </c>
      <c r="G307" s="3" t="s">
        <v>49</v>
      </c>
      <c r="H307" s="3" t="s">
        <v>22</v>
      </c>
      <c r="I307" s="3" t="s">
        <v>22</v>
      </c>
      <c r="J307" s="3" t="s">
        <v>24</v>
      </c>
      <c r="K307" s="3" t="s">
        <v>22</v>
      </c>
      <c r="L307" s="3" t="s">
        <v>43</v>
      </c>
      <c r="M307" s="3">
        <v>9</v>
      </c>
      <c r="N307" s="3" t="s">
        <v>26</v>
      </c>
      <c r="O307" s="3" t="s">
        <v>27</v>
      </c>
      <c r="P307" s="3" t="s">
        <v>56</v>
      </c>
      <c r="Q307" s="3" t="s">
        <v>239</v>
      </c>
    </row>
    <row r="308" spans="1:17" ht="15.75" customHeight="1" x14ac:dyDescent="0.3">
      <c r="A308" s="3">
        <v>548361</v>
      </c>
      <c r="B308" s="3" t="s">
        <v>58</v>
      </c>
      <c r="C308" s="5">
        <v>41039</v>
      </c>
      <c r="D308" s="3" t="s">
        <v>257</v>
      </c>
      <c r="E308" s="3" t="s">
        <v>60</v>
      </c>
      <c r="F308" s="3">
        <v>0</v>
      </c>
      <c r="G308" s="3" t="s">
        <v>42</v>
      </c>
      <c r="H308" s="3" t="s">
        <v>34</v>
      </c>
      <c r="I308" s="3" t="s">
        <v>34</v>
      </c>
      <c r="J308" s="3" t="s">
        <v>24</v>
      </c>
      <c r="K308" s="3" t="s">
        <v>34</v>
      </c>
      <c r="L308" s="3" t="s">
        <v>43</v>
      </c>
      <c r="M308" s="3">
        <v>4</v>
      </c>
      <c r="N308" s="3" t="s">
        <v>26</v>
      </c>
      <c r="O308" s="3" t="s">
        <v>27</v>
      </c>
      <c r="P308" s="3" t="s">
        <v>244</v>
      </c>
      <c r="Q308" s="3" t="s">
        <v>254</v>
      </c>
    </row>
    <row r="309" spans="1:17" ht="15.75" customHeight="1" x14ac:dyDescent="0.3">
      <c r="A309" s="3">
        <v>548362</v>
      </c>
      <c r="B309" s="3" t="s">
        <v>240</v>
      </c>
      <c r="C309" s="5">
        <v>41040</v>
      </c>
      <c r="D309" s="3" t="s">
        <v>120</v>
      </c>
      <c r="E309" s="3" t="s">
        <v>242</v>
      </c>
      <c r="F309" s="3">
        <v>0</v>
      </c>
      <c r="G309" s="3" t="s">
        <v>209</v>
      </c>
      <c r="H309" s="3" t="s">
        <v>22</v>
      </c>
      <c r="I309" s="3" t="s">
        <v>209</v>
      </c>
      <c r="J309" s="3" t="s">
        <v>24</v>
      </c>
      <c r="K309" s="3" t="s">
        <v>22</v>
      </c>
      <c r="L309" s="3" t="s">
        <v>25</v>
      </c>
      <c r="M309" s="3">
        <v>35</v>
      </c>
      <c r="N309" s="3" t="s">
        <v>26</v>
      </c>
      <c r="O309" s="3" t="s">
        <v>27</v>
      </c>
      <c r="P309" s="3" t="s">
        <v>56</v>
      </c>
      <c r="Q309" s="3" t="s">
        <v>140</v>
      </c>
    </row>
    <row r="310" spans="1:17" ht="15.75" customHeight="1" x14ac:dyDescent="0.3">
      <c r="A310" s="3">
        <v>548363</v>
      </c>
      <c r="B310" s="3" t="s">
        <v>52</v>
      </c>
      <c r="C310" s="5">
        <v>41041</v>
      </c>
      <c r="D310" s="3" t="s">
        <v>149</v>
      </c>
      <c r="E310" s="3" t="s">
        <v>54</v>
      </c>
      <c r="F310" s="3">
        <v>0</v>
      </c>
      <c r="G310" s="3" t="s">
        <v>23</v>
      </c>
      <c r="H310" s="3" t="s">
        <v>49</v>
      </c>
      <c r="I310" s="3" t="s">
        <v>49</v>
      </c>
      <c r="J310" s="3" t="s">
        <v>35</v>
      </c>
      <c r="K310" s="3" t="s">
        <v>49</v>
      </c>
      <c r="L310" s="3" t="s">
        <v>25</v>
      </c>
      <c r="M310" s="3">
        <v>27</v>
      </c>
      <c r="N310" s="3" t="s">
        <v>26</v>
      </c>
      <c r="O310" s="3" t="s">
        <v>27</v>
      </c>
      <c r="P310" s="3" t="s">
        <v>142</v>
      </c>
      <c r="Q310" s="3" t="s">
        <v>118</v>
      </c>
    </row>
    <row r="311" spans="1:17" ht="15.75" customHeight="1" x14ac:dyDescent="0.3">
      <c r="A311" s="3">
        <v>548364</v>
      </c>
      <c r="B311" s="3" t="s">
        <v>67</v>
      </c>
      <c r="C311" s="5">
        <v>41041</v>
      </c>
      <c r="D311" s="3" t="s">
        <v>257</v>
      </c>
      <c r="E311" s="3" t="s">
        <v>69</v>
      </c>
      <c r="F311" s="3">
        <v>0</v>
      </c>
      <c r="G311" s="3" t="s">
        <v>34</v>
      </c>
      <c r="H311" s="3" t="s">
        <v>41</v>
      </c>
      <c r="I311" s="3" t="s">
        <v>34</v>
      </c>
      <c r="J311" s="3" t="s">
        <v>24</v>
      </c>
      <c r="K311" s="3" t="s">
        <v>34</v>
      </c>
      <c r="L311" s="3" t="s">
        <v>43</v>
      </c>
      <c r="M311" s="3">
        <v>9</v>
      </c>
      <c r="N311" s="3" t="s">
        <v>26</v>
      </c>
      <c r="O311" s="3" t="s">
        <v>27</v>
      </c>
      <c r="P311" s="3" t="s">
        <v>171</v>
      </c>
      <c r="Q311" s="3" t="s">
        <v>79</v>
      </c>
    </row>
    <row r="312" spans="1:17" ht="15.75" customHeight="1" x14ac:dyDescent="0.3">
      <c r="A312" s="3">
        <v>548365</v>
      </c>
      <c r="B312" s="3" t="s">
        <v>58</v>
      </c>
      <c r="C312" s="5">
        <v>41042</v>
      </c>
      <c r="D312" s="3" t="s">
        <v>258</v>
      </c>
      <c r="E312" s="3" t="s">
        <v>60</v>
      </c>
      <c r="F312" s="3">
        <v>0</v>
      </c>
      <c r="G312" s="3" t="s">
        <v>42</v>
      </c>
      <c r="H312" s="3" t="s">
        <v>209</v>
      </c>
      <c r="I312" s="3" t="s">
        <v>42</v>
      </c>
      <c r="J312" s="3" t="s">
        <v>35</v>
      </c>
      <c r="K312" s="3" t="s">
        <v>42</v>
      </c>
      <c r="L312" s="3" t="s">
        <v>25</v>
      </c>
      <c r="M312" s="3">
        <v>45</v>
      </c>
      <c r="N312" s="3" t="s">
        <v>26</v>
      </c>
      <c r="O312" s="3" t="s">
        <v>27</v>
      </c>
      <c r="P312" s="3" t="s">
        <v>56</v>
      </c>
      <c r="Q312" s="3" t="s">
        <v>140</v>
      </c>
    </row>
    <row r="313" spans="1:17" ht="15.75" customHeight="1" x14ac:dyDescent="0.3">
      <c r="A313" s="3">
        <v>548366</v>
      </c>
      <c r="B313" s="3" t="s">
        <v>30</v>
      </c>
      <c r="C313" s="5">
        <v>41042</v>
      </c>
      <c r="D313" s="3" t="s">
        <v>53</v>
      </c>
      <c r="E313" s="3" t="s">
        <v>32</v>
      </c>
      <c r="F313" s="3">
        <v>0</v>
      </c>
      <c r="G313" s="3" t="s">
        <v>33</v>
      </c>
      <c r="H313" s="3" t="s">
        <v>55</v>
      </c>
      <c r="I313" s="3" t="s">
        <v>55</v>
      </c>
      <c r="J313" s="3" t="s">
        <v>35</v>
      </c>
      <c r="K313" s="3" t="s">
        <v>33</v>
      </c>
      <c r="L313" s="3" t="s">
        <v>43</v>
      </c>
      <c r="M313" s="3">
        <v>4</v>
      </c>
      <c r="N313" s="3" t="s">
        <v>26</v>
      </c>
      <c r="O313" s="3" t="s">
        <v>27</v>
      </c>
      <c r="P313" s="3" t="s">
        <v>129</v>
      </c>
      <c r="Q313" s="3" t="s">
        <v>244</v>
      </c>
    </row>
    <row r="314" spans="1:17" ht="15.75" customHeight="1" x14ac:dyDescent="0.3">
      <c r="A314" s="3">
        <v>548367</v>
      </c>
      <c r="B314" s="3" t="s">
        <v>19</v>
      </c>
      <c r="C314" s="5">
        <v>41043</v>
      </c>
      <c r="D314" s="3" t="s">
        <v>185</v>
      </c>
      <c r="E314" s="3" t="s">
        <v>21</v>
      </c>
      <c r="F314" s="3">
        <v>0</v>
      </c>
      <c r="G314" s="3" t="s">
        <v>22</v>
      </c>
      <c r="H314" s="3" t="s">
        <v>49</v>
      </c>
      <c r="I314" s="3" t="s">
        <v>49</v>
      </c>
      <c r="J314" s="3" t="s">
        <v>24</v>
      </c>
      <c r="K314" s="3" t="s">
        <v>49</v>
      </c>
      <c r="L314" s="3" t="s">
        <v>43</v>
      </c>
      <c r="M314" s="3">
        <v>5</v>
      </c>
      <c r="N314" s="3" t="s">
        <v>26</v>
      </c>
      <c r="O314" s="3" t="s">
        <v>27</v>
      </c>
      <c r="P314" s="3" t="s">
        <v>171</v>
      </c>
      <c r="Q314" s="3" t="s">
        <v>79</v>
      </c>
    </row>
    <row r="315" spans="1:17" ht="15.75" customHeight="1" x14ac:dyDescent="0.3">
      <c r="A315" s="3">
        <v>548368</v>
      </c>
      <c r="B315" s="3" t="s">
        <v>52</v>
      </c>
      <c r="C315" s="5">
        <v>41043</v>
      </c>
      <c r="D315" s="3" t="s">
        <v>31</v>
      </c>
      <c r="E315" s="3" t="s">
        <v>54</v>
      </c>
      <c r="F315" s="3">
        <v>0</v>
      </c>
      <c r="G315" s="3" t="s">
        <v>23</v>
      </c>
      <c r="H315" s="3" t="s">
        <v>34</v>
      </c>
      <c r="I315" s="3" t="s">
        <v>34</v>
      </c>
      <c r="J315" s="3" t="s">
        <v>24</v>
      </c>
      <c r="K315" s="3" t="s">
        <v>34</v>
      </c>
      <c r="L315" s="3" t="s">
        <v>43</v>
      </c>
      <c r="M315" s="3">
        <v>5</v>
      </c>
      <c r="N315" s="3" t="s">
        <v>26</v>
      </c>
      <c r="O315" s="3" t="s">
        <v>27</v>
      </c>
      <c r="P315" s="3" t="s">
        <v>232</v>
      </c>
      <c r="Q315" s="3" t="s">
        <v>118</v>
      </c>
    </row>
    <row r="316" spans="1:17" ht="15.75" customHeight="1" x14ac:dyDescent="0.3">
      <c r="A316" s="3">
        <v>548369</v>
      </c>
      <c r="B316" s="3" t="s">
        <v>38</v>
      </c>
      <c r="C316" s="5">
        <v>41044</v>
      </c>
      <c r="D316" s="3" t="s">
        <v>259</v>
      </c>
      <c r="E316" s="3" t="s">
        <v>40</v>
      </c>
      <c r="F316" s="3">
        <v>0</v>
      </c>
      <c r="G316" s="3" t="s">
        <v>41</v>
      </c>
      <c r="H316" s="3" t="s">
        <v>33</v>
      </c>
      <c r="I316" s="3" t="s">
        <v>33</v>
      </c>
      <c r="J316" s="3" t="s">
        <v>35</v>
      </c>
      <c r="K316" s="3" t="s">
        <v>41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129</v>
      </c>
      <c r="Q316" s="3" t="s">
        <v>244</v>
      </c>
    </row>
    <row r="317" spans="1:17" ht="15.75" customHeight="1" x14ac:dyDescent="0.3">
      <c r="A317" s="3">
        <v>548370</v>
      </c>
      <c r="B317" s="3" t="s">
        <v>46</v>
      </c>
      <c r="C317" s="5">
        <v>41045</v>
      </c>
      <c r="D317" s="3" t="s">
        <v>249</v>
      </c>
      <c r="E317" s="3" t="s">
        <v>48</v>
      </c>
      <c r="F317" s="3">
        <v>0</v>
      </c>
      <c r="G317" s="3" t="s">
        <v>49</v>
      </c>
      <c r="H317" s="3" t="s">
        <v>23</v>
      </c>
      <c r="I317" s="3" t="s">
        <v>49</v>
      </c>
      <c r="J317" s="3" t="s">
        <v>24</v>
      </c>
      <c r="K317" s="3" t="s">
        <v>23</v>
      </c>
      <c r="L317" s="3" t="s">
        <v>25</v>
      </c>
      <c r="M317" s="3">
        <v>32</v>
      </c>
      <c r="N317" s="3" t="s">
        <v>26</v>
      </c>
      <c r="O317" s="3" t="s">
        <v>27</v>
      </c>
      <c r="P317" s="3" t="s">
        <v>171</v>
      </c>
      <c r="Q317" s="3" t="s">
        <v>79</v>
      </c>
    </row>
    <row r="318" spans="1:17" ht="15.75" customHeight="1" x14ac:dyDescent="0.3">
      <c r="A318" s="3">
        <v>548371</v>
      </c>
      <c r="B318" s="3" t="s">
        <v>196</v>
      </c>
      <c r="C318" s="5">
        <v>41046</v>
      </c>
      <c r="D318" s="3" t="s">
        <v>74</v>
      </c>
      <c r="E318" s="3" t="s">
        <v>197</v>
      </c>
      <c r="F318" s="3">
        <v>0</v>
      </c>
      <c r="G318" s="3" t="s">
        <v>33</v>
      </c>
      <c r="H318" s="3" t="s">
        <v>34</v>
      </c>
      <c r="I318" s="3" t="s">
        <v>33</v>
      </c>
      <c r="J318" s="3" t="s">
        <v>24</v>
      </c>
      <c r="K318" s="3" t="s">
        <v>33</v>
      </c>
      <c r="L318" s="3" t="s">
        <v>43</v>
      </c>
      <c r="M318" s="3">
        <v>6</v>
      </c>
      <c r="N318" s="3" t="s">
        <v>26</v>
      </c>
      <c r="O318" s="3" t="s">
        <v>27</v>
      </c>
      <c r="P318" s="3" t="s">
        <v>239</v>
      </c>
      <c r="Q318" s="3" t="s">
        <v>140</v>
      </c>
    </row>
    <row r="319" spans="1:17" ht="15.75" customHeight="1" x14ac:dyDescent="0.3">
      <c r="A319" s="3">
        <v>548372</v>
      </c>
      <c r="B319" s="3" t="s">
        <v>38</v>
      </c>
      <c r="C319" s="5">
        <v>41046</v>
      </c>
      <c r="D319" s="3" t="s">
        <v>120</v>
      </c>
      <c r="E319" s="3" t="s">
        <v>40</v>
      </c>
      <c r="F319" s="3">
        <v>0</v>
      </c>
      <c r="G319" s="3" t="s">
        <v>41</v>
      </c>
      <c r="H319" s="3" t="s">
        <v>22</v>
      </c>
      <c r="I319" s="3" t="s">
        <v>41</v>
      </c>
      <c r="J319" s="3" t="s">
        <v>24</v>
      </c>
      <c r="K319" s="3" t="s">
        <v>22</v>
      </c>
      <c r="L319" s="3" t="s">
        <v>25</v>
      </c>
      <c r="M319" s="3">
        <v>21</v>
      </c>
      <c r="N319" s="3" t="s">
        <v>26</v>
      </c>
      <c r="O319" s="3" t="s">
        <v>27</v>
      </c>
      <c r="P319" s="3" t="s">
        <v>129</v>
      </c>
      <c r="Q319" s="3" t="s">
        <v>254</v>
      </c>
    </row>
    <row r="320" spans="1:17" ht="15.75" customHeight="1" x14ac:dyDescent="0.3">
      <c r="A320" s="3">
        <v>548373</v>
      </c>
      <c r="B320" s="3" t="s">
        <v>62</v>
      </c>
      <c r="C320" s="5">
        <v>41047</v>
      </c>
      <c r="D320" s="3" t="s">
        <v>213</v>
      </c>
      <c r="E320" s="3" t="s">
        <v>64</v>
      </c>
      <c r="F320" s="3">
        <v>0</v>
      </c>
      <c r="G320" s="3" t="s">
        <v>55</v>
      </c>
      <c r="H320" s="3" t="s">
        <v>42</v>
      </c>
      <c r="I320" s="3" t="s">
        <v>42</v>
      </c>
      <c r="J320" s="3" t="s">
        <v>35</v>
      </c>
      <c r="K320" s="3" t="s">
        <v>55</v>
      </c>
      <c r="L320" s="3" t="s">
        <v>43</v>
      </c>
      <c r="M320" s="3">
        <v>5</v>
      </c>
      <c r="N320" s="3" t="s">
        <v>26</v>
      </c>
      <c r="O320" s="3" t="s">
        <v>27</v>
      </c>
      <c r="P320" s="3" t="s">
        <v>142</v>
      </c>
      <c r="Q320" s="3" t="s">
        <v>118</v>
      </c>
    </row>
    <row r="321" spans="1:17" ht="15.75" customHeight="1" x14ac:dyDescent="0.3">
      <c r="A321" s="3">
        <v>548374</v>
      </c>
      <c r="B321" s="3" t="s">
        <v>196</v>
      </c>
      <c r="C321" s="5">
        <v>41048</v>
      </c>
      <c r="D321" s="3" t="s">
        <v>259</v>
      </c>
      <c r="E321" s="3" t="s">
        <v>197</v>
      </c>
      <c r="F321" s="3">
        <v>0</v>
      </c>
      <c r="G321" s="3" t="s">
        <v>33</v>
      </c>
      <c r="H321" s="3" t="s">
        <v>41</v>
      </c>
      <c r="I321" s="3" t="s">
        <v>41</v>
      </c>
      <c r="J321" s="3" t="s">
        <v>24</v>
      </c>
      <c r="K321" s="3" t="s">
        <v>41</v>
      </c>
      <c r="L321" s="3" t="s">
        <v>43</v>
      </c>
      <c r="M321" s="3">
        <v>6</v>
      </c>
      <c r="N321" s="3" t="s">
        <v>26</v>
      </c>
      <c r="O321" s="3" t="s">
        <v>27</v>
      </c>
      <c r="P321" s="3" t="s">
        <v>56</v>
      </c>
      <c r="Q321" s="3" t="s">
        <v>239</v>
      </c>
    </row>
    <row r="322" spans="1:17" ht="15.75" customHeight="1" x14ac:dyDescent="0.3">
      <c r="A322" s="3">
        <v>548375</v>
      </c>
      <c r="B322" s="3" t="s">
        <v>240</v>
      </c>
      <c r="C322" s="5">
        <v>41048</v>
      </c>
      <c r="D322" s="3" t="s">
        <v>247</v>
      </c>
      <c r="E322" s="3" t="s">
        <v>242</v>
      </c>
      <c r="F322" s="3">
        <v>0</v>
      </c>
      <c r="G322" s="3" t="s">
        <v>209</v>
      </c>
      <c r="H322" s="3" t="s">
        <v>23</v>
      </c>
      <c r="I322" s="3" t="s">
        <v>23</v>
      </c>
      <c r="J322" s="3" t="s">
        <v>35</v>
      </c>
      <c r="K322" s="3" t="s">
        <v>23</v>
      </c>
      <c r="L322" s="3" t="s">
        <v>25</v>
      </c>
      <c r="M322" s="3">
        <v>34</v>
      </c>
      <c r="N322" s="3" t="s">
        <v>26</v>
      </c>
      <c r="O322" s="3" t="s">
        <v>27</v>
      </c>
      <c r="P322" s="3" t="s">
        <v>131</v>
      </c>
      <c r="Q322" s="3" t="s">
        <v>79</v>
      </c>
    </row>
    <row r="323" spans="1:17" ht="15.75" customHeight="1" x14ac:dyDescent="0.3">
      <c r="A323" s="3">
        <v>548376</v>
      </c>
      <c r="B323" s="3" t="s">
        <v>62</v>
      </c>
      <c r="C323" s="5">
        <v>41049</v>
      </c>
      <c r="D323" s="3" t="s">
        <v>213</v>
      </c>
      <c r="E323" s="3" t="s">
        <v>64</v>
      </c>
      <c r="F323" s="3">
        <v>0</v>
      </c>
      <c r="G323" s="3" t="s">
        <v>55</v>
      </c>
      <c r="H323" s="3" t="s">
        <v>22</v>
      </c>
      <c r="I323" s="3" t="s">
        <v>22</v>
      </c>
      <c r="J323" s="3" t="s">
        <v>24</v>
      </c>
      <c r="K323" s="3" t="s">
        <v>55</v>
      </c>
      <c r="L323" s="3" t="s">
        <v>25</v>
      </c>
      <c r="M323" s="3">
        <v>9</v>
      </c>
      <c r="N323" s="3" t="s">
        <v>26</v>
      </c>
      <c r="O323" s="3" t="s">
        <v>27</v>
      </c>
      <c r="P323" s="3" t="s">
        <v>142</v>
      </c>
      <c r="Q323" s="3" t="s">
        <v>118</v>
      </c>
    </row>
    <row r="324" spans="1:17" ht="15.75" customHeight="1" x14ac:dyDescent="0.3">
      <c r="A324" s="3">
        <v>548377</v>
      </c>
      <c r="B324" s="3" t="s">
        <v>58</v>
      </c>
      <c r="C324" s="5">
        <v>41049</v>
      </c>
      <c r="D324" s="3" t="s">
        <v>154</v>
      </c>
      <c r="E324" s="3" t="s">
        <v>60</v>
      </c>
      <c r="F324" s="3">
        <v>0</v>
      </c>
      <c r="G324" s="3" t="s">
        <v>42</v>
      </c>
      <c r="H324" s="3" t="s">
        <v>49</v>
      </c>
      <c r="I324" s="3" t="s">
        <v>42</v>
      </c>
      <c r="J324" s="3" t="s">
        <v>35</v>
      </c>
      <c r="K324" s="3" t="s">
        <v>49</v>
      </c>
      <c r="L324" s="3" t="s">
        <v>43</v>
      </c>
      <c r="M324" s="3">
        <v>10</v>
      </c>
      <c r="N324" s="3" t="s">
        <v>26</v>
      </c>
      <c r="O324" s="3" t="s">
        <v>27</v>
      </c>
      <c r="P324" s="3" t="s">
        <v>129</v>
      </c>
      <c r="Q324" s="3" t="s">
        <v>254</v>
      </c>
    </row>
    <row r="325" spans="1:17" ht="15.75" customHeight="1" x14ac:dyDescent="0.3">
      <c r="A325" s="3">
        <v>548378</v>
      </c>
      <c r="B325" s="3" t="s">
        <v>240</v>
      </c>
      <c r="C325" s="5">
        <v>41051</v>
      </c>
      <c r="D325" s="3" t="s">
        <v>70</v>
      </c>
      <c r="E325" s="3" t="s">
        <v>242</v>
      </c>
      <c r="F325" s="3">
        <v>0</v>
      </c>
      <c r="G325" s="3" t="s">
        <v>41</v>
      </c>
      <c r="H325" s="3" t="s">
        <v>23</v>
      </c>
      <c r="I325" s="3" t="s">
        <v>23</v>
      </c>
      <c r="J325" s="3" t="s">
        <v>35</v>
      </c>
      <c r="K325" s="3" t="s">
        <v>23</v>
      </c>
      <c r="L325" s="3" t="s">
        <v>25</v>
      </c>
      <c r="M325" s="3">
        <v>18</v>
      </c>
      <c r="N325" s="3" t="s">
        <v>26</v>
      </c>
      <c r="O325" s="3" t="s">
        <v>27</v>
      </c>
      <c r="P325" s="3" t="s">
        <v>79</v>
      </c>
      <c r="Q325" s="3" t="s">
        <v>118</v>
      </c>
    </row>
    <row r="326" spans="1:17" ht="15.75" customHeight="1" x14ac:dyDescent="0.3">
      <c r="A326" s="3">
        <v>548379</v>
      </c>
      <c r="B326" s="3" t="s">
        <v>19</v>
      </c>
      <c r="C326" s="5">
        <v>41052</v>
      </c>
      <c r="D326" s="3" t="s">
        <v>78</v>
      </c>
      <c r="E326" s="3" t="s">
        <v>21</v>
      </c>
      <c r="F326" s="3">
        <v>0</v>
      </c>
      <c r="G326" s="3" t="s">
        <v>34</v>
      </c>
      <c r="H326" s="3" t="s">
        <v>49</v>
      </c>
      <c r="I326" s="3" t="s">
        <v>49</v>
      </c>
      <c r="J326" s="3" t="s">
        <v>24</v>
      </c>
      <c r="K326" s="3" t="s">
        <v>34</v>
      </c>
      <c r="L326" s="3" t="s">
        <v>25</v>
      </c>
      <c r="M326" s="3">
        <v>38</v>
      </c>
      <c r="N326" s="3" t="s">
        <v>26</v>
      </c>
      <c r="O326" s="3" t="s">
        <v>27</v>
      </c>
      <c r="P326" s="3" t="s">
        <v>56</v>
      </c>
      <c r="Q326" s="3" t="s">
        <v>129</v>
      </c>
    </row>
    <row r="327" spans="1:17" ht="15.75" customHeight="1" x14ac:dyDescent="0.3">
      <c r="A327" s="3">
        <v>548380</v>
      </c>
      <c r="B327" s="3" t="s">
        <v>67</v>
      </c>
      <c r="C327" s="5">
        <v>41054</v>
      </c>
      <c r="D327" s="3" t="s">
        <v>183</v>
      </c>
      <c r="E327" s="3" t="s">
        <v>69</v>
      </c>
      <c r="F327" s="3">
        <v>0</v>
      </c>
      <c r="G327" s="3" t="s">
        <v>41</v>
      </c>
      <c r="H327" s="3" t="s">
        <v>34</v>
      </c>
      <c r="I327" s="3" t="s">
        <v>41</v>
      </c>
      <c r="J327" s="3" t="s">
        <v>24</v>
      </c>
      <c r="K327" s="3" t="s">
        <v>34</v>
      </c>
      <c r="L327" s="3" t="s">
        <v>25</v>
      </c>
      <c r="M327" s="3">
        <v>86</v>
      </c>
      <c r="N327" s="3" t="s">
        <v>26</v>
      </c>
      <c r="O327" s="3" t="s">
        <v>27</v>
      </c>
      <c r="P327" s="3" t="s">
        <v>79</v>
      </c>
      <c r="Q327" s="3" t="s">
        <v>118</v>
      </c>
    </row>
    <row r="328" spans="1:17" ht="15.75" customHeight="1" x14ac:dyDescent="0.3">
      <c r="A328" s="3">
        <v>548381</v>
      </c>
      <c r="B328" s="3" t="s">
        <v>67</v>
      </c>
      <c r="C328" s="5">
        <v>41056</v>
      </c>
      <c r="D328" s="3" t="s">
        <v>260</v>
      </c>
      <c r="E328" s="3" t="s">
        <v>69</v>
      </c>
      <c r="F328" s="3">
        <v>0</v>
      </c>
      <c r="G328" s="3" t="s">
        <v>23</v>
      </c>
      <c r="H328" s="3" t="s">
        <v>34</v>
      </c>
      <c r="I328" s="3" t="s">
        <v>34</v>
      </c>
      <c r="J328" s="3" t="s">
        <v>35</v>
      </c>
      <c r="K328" s="3" t="s">
        <v>23</v>
      </c>
      <c r="L328" s="3" t="s">
        <v>43</v>
      </c>
      <c r="M328" s="3">
        <v>5</v>
      </c>
      <c r="N328" s="3" t="s">
        <v>26</v>
      </c>
      <c r="O328" s="3" t="s">
        <v>27</v>
      </c>
      <c r="P328" s="3" t="s">
        <v>56</v>
      </c>
      <c r="Q328" s="3" t="s">
        <v>118</v>
      </c>
    </row>
    <row r="329" spans="1:17" ht="15.75" customHeight="1" x14ac:dyDescent="0.3">
      <c r="A329" s="3">
        <v>597998</v>
      </c>
      <c r="B329" s="3" t="s">
        <v>52</v>
      </c>
      <c r="C329" s="5">
        <v>41367</v>
      </c>
      <c r="D329" s="3" t="s">
        <v>249</v>
      </c>
      <c r="E329" s="3" t="s">
        <v>54</v>
      </c>
      <c r="F329" s="3">
        <v>0</v>
      </c>
      <c r="G329" s="3" t="s">
        <v>23</v>
      </c>
      <c r="H329" s="3" t="s">
        <v>41</v>
      </c>
      <c r="I329" s="3" t="s">
        <v>23</v>
      </c>
      <c r="J329" s="3" t="s">
        <v>24</v>
      </c>
      <c r="K329" s="3" t="s">
        <v>23</v>
      </c>
      <c r="L329" s="3" t="s">
        <v>43</v>
      </c>
      <c r="M329" s="3">
        <v>6</v>
      </c>
      <c r="N329" s="3" t="s">
        <v>26</v>
      </c>
      <c r="O329" s="3" t="s">
        <v>27</v>
      </c>
      <c r="P329" s="3" t="s">
        <v>142</v>
      </c>
      <c r="Q329" s="3" t="s">
        <v>118</v>
      </c>
    </row>
    <row r="330" spans="1:17" ht="15.75" customHeight="1" x14ac:dyDescent="0.3">
      <c r="A330" s="3">
        <v>597999</v>
      </c>
      <c r="B330" s="3" t="s">
        <v>19</v>
      </c>
      <c r="C330" s="5">
        <v>41368</v>
      </c>
      <c r="D330" s="3" t="s">
        <v>120</v>
      </c>
      <c r="E330" s="3" t="s">
        <v>21</v>
      </c>
      <c r="F330" s="3">
        <v>0</v>
      </c>
      <c r="G330" s="3" t="s">
        <v>22</v>
      </c>
      <c r="H330" s="3" t="s">
        <v>49</v>
      </c>
      <c r="I330" s="3" t="s">
        <v>49</v>
      </c>
      <c r="J330" s="3" t="s">
        <v>24</v>
      </c>
      <c r="K330" s="3" t="s">
        <v>22</v>
      </c>
      <c r="L330" s="3" t="s">
        <v>25</v>
      </c>
      <c r="M330" s="3">
        <v>2</v>
      </c>
      <c r="N330" s="3" t="s">
        <v>26</v>
      </c>
      <c r="O330" s="3" t="s">
        <v>27</v>
      </c>
      <c r="P330" s="3" t="s">
        <v>239</v>
      </c>
      <c r="Q330" s="3" t="s">
        <v>254</v>
      </c>
    </row>
    <row r="331" spans="1:17" ht="15.75" customHeight="1" x14ac:dyDescent="0.3">
      <c r="A331" s="3">
        <v>598000</v>
      </c>
      <c r="B331" s="3" t="s">
        <v>62</v>
      </c>
      <c r="C331" s="5">
        <v>41369</v>
      </c>
      <c r="D331" s="3" t="s">
        <v>95</v>
      </c>
      <c r="E331" s="3" t="s">
        <v>64</v>
      </c>
      <c r="F331" s="3">
        <v>0</v>
      </c>
      <c r="G331" s="3" t="s">
        <v>261</v>
      </c>
      <c r="H331" s="3" t="s">
        <v>209</v>
      </c>
      <c r="I331" s="3" t="s">
        <v>209</v>
      </c>
      <c r="J331" s="3" t="s">
        <v>24</v>
      </c>
      <c r="K331" s="3" t="s">
        <v>261</v>
      </c>
      <c r="L331" s="3" t="s">
        <v>25</v>
      </c>
      <c r="M331" s="3">
        <v>22</v>
      </c>
      <c r="N331" s="3" t="s">
        <v>26</v>
      </c>
      <c r="O331" s="3" t="s">
        <v>27</v>
      </c>
      <c r="P331" s="3" t="s">
        <v>142</v>
      </c>
      <c r="Q331" s="3" t="s">
        <v>118</v>
      </c>
    </row>
    <row r="332" spans="1:17" ht="15.75" customHeight="1" x14ac:dyDescent="0.3">
      <c r="A332" s="3">
        <v>598001</v>
      </c>
      <c r="B332" s="3" t="s">
        <v>38</v>
      </c>
      <c r="C332" s="5">
        <v>41370</v>
      </c>
      <c r="D332" s="3" t="s">
        <v>111</v>
      </c>
      <c r="E332" s="3" t="s">
        <v>40</v>
      </c>
      <c r="F332" s="3">
        <v>0</v>
      </c>
      <c r="G332" s="3" t="s">
        <v>41</v>
      </c>
      <c r="H332" s="3" t="s">
        <v>42</v>
      </c>
      <c r="I332" s="3" t="s">
        <v>42</v>
      </c>
      <c r="J332" s="3" t="s">
        <v>35</v>
      </c>
      <c r="K332" s="3" t="s">
        <v>42</v>
      </c>
      <c r="L332" s="3" t="s">
        <v>25</v>
      </c>
      <c r="M332" s="3">
        <v>5</v>
      </c>
      <c r="N332" s="3" t="s">
        <v>26</v>
      </c>
      <c r="O332" s="3" t="s">
        <v>27</v>
      </c>
      <c r="P332" s="3" t="s">
        <v>171</v>
      </c>
      <c r="Q332" s="3" t="s">
        <v>254</v>
      </c>
    </row>
    <row r="333" spans="1:17" ht="15.75" customHeight="1" x14ac:dyDescent="0.3">
      <c r="A333" s="3">
        <v>598002</v>
      </c>
      <c r="B333" s="3" t="s">
        <v>67</v>
      </c>
      <c r="C333" s="5">
        <v>41370</v>
      </c>
      <c r="D333" s="3" t="s">
        <v>194</v>
      </c>
      <c r="E333" s="3" t="s">
        <v>69</v>
      </c>
      <c r="F333" s="3">
        <v>0</v>
      </c>
      <c r="G333" s="3" t="s">
        <v>34</v>
      </c>
      <c r="H333" s="3" t="s">
        <v>49</v>
      </c>
      <c r="I333" s="3" t="s">
        <v>49</v>
      </c>
      <c r="J333" s="3" t="s">
        <v>35</v>
      </c>
      <c r="K333" s="3" t="s">
        <v>49</v>
      </c>
      <c r="L333" s="3" t="s">
        <v>25</v>
      </c>
      <c r="M333" s="3">
        <v>9</v>
      </c>
      <c r="N333" s="3" t="s">
        <v>26</v>
      </c>
      <c r="O333" s="3" t="s">
        <v>27</v>
      </c>
      <c r="P333" s="3" t="s">
        <v>122</v>
      </c>
      <c r="Q333" s="3" t="s">
        <v>239</v>
      </c>
    </row>
    <row r="334" spans="1:17" ht="15.75" customHeight="1" x14ac:dyDescent="0.3">
      <c r="A334" s="3">
        <v>598003</v>
      </c>
      <c r="B334" s="3" t="s">
        <v>240</v>
      </c>
      <c r="C334" s="5">
        <v>41371</v>
      </c>
      <c r="D334" s="3" t="s">
        <v>262</v>
      </c>
      <c r="E334" s="3" t="s">
        <v>242</v>
      </c>
      <c r="F334" s="3">
        <v>0</v>
      </c>
      <c r="G334" s="3" t="s">
        <v>209</v>
      </c>
      <c r="H334" s="3" t="s">
        <v>33</v>
      </c>
      <c r="I334" s="3" t="s">
        <v>209</v>
      </c>
      <c r="J334" s="3" t="s">
        <v>35</v>
      </c>
      <c r="K334" s="3" t="s">
        <v>33</v>
      </c>
      <c r="L334" s="3" t="s">
        <v>43</v>
      </c>
      <c r="M334" s="3">
        <v>8</v>
      </c>
      <c r="N334" s="3" t="s">
        <v>26</v>
      </c>
      <c r="O334" s="3" t="s">
        <v>27</v>
      </c>
      <c r="P334" s="3" t="s">
        <v>131</v>
      </c>
      <c r="Q334" s="3" t="s">
        <v>118</v>
      </c>
    </row>
    <row r="335" spans="1:17" ht="15.75" customHeight="1" x14ac:dyDescent="0.3">
      <c r="A335" s="3">
        <v>598004</v>
      </c>
      <c r="B335" s="3" t="s">
        <v>62</v>
      </c>
      <c r="C335" s="5">
        <v>41371</v>
      </c>
      <c r="D335" s="3" t="s">
        <v>263</v>
      </c>
      <c r="E335" s="3" t="s">
        <v>64</v>
      </c>
      <c r="F335" s="3">
        <v>0</v>
      </c>
      <c r="G335" s="3" t="s">
        <v>261</v>
      </c>
      <c r="H335" s="3" t="s">
        <v>22</v>
      </c>
      <c r="I335" s="3" t="s">
        <v>22</v>
      </c>
      <c r="J335" s="3" t="s">
        <v>35</v>
      </c>
      <c r="K335" s="3" t="s">
        <v>261</v>
      </c>
      <c r="L335" s="3" t="s">
        <v>124</v>
      </c>
      <c r="M335" s="3" t="s">
        <v>27</v>
      </c>
      <c r="N335" s="3" t="s">
        <v>125</v>
      </c>
      <c r="O335" s="3" t="s">
        <v>27</v>
      </c>
      <c r="P335" s="3" t="s">
        <v>234</v>
      </c>
      <c r="Q335" s="3" t="s">
        <v>142</v>
      </c>
    </row>
    <row r="336" spans="1:17" ht="15.75" customHeight="1" x14ac:dyDescent="0.3">
      <c r="A336" s="3">
        <v>598005</v>
      </c>
      <c r="B336" s="3" t="s">
        <v>58</v>
      </c>
      <c r="C336" s="5">
        <v>41372</v>
      </c>
      <c r="D336" s="3" t="s">
        <v>204</v>
      </c>
      <c r="E336" s="3" t="s">
        <v>60</v>
      </c>
      <c r="F336" s="3">
        <v>0</v>
      </c>
      <c r="G336" s="3" t="s">
        <v>42</v>
      </c>
      <c r="H336" s="3" t="s">
        <v>23</v>
      </c>
      <c r="I336" s="3" t="s">
        <v>23</v>
      </c>
      <c r="J336" s="3" t="s">
        <v>24</v>
      </c>
      <c r="K336" s="3" t="s">
        <v>42</v>
      </c>
      <c r="L336" s="3" t="s">
        <v>25</v>
      </c>
      <c r="M336" s="3">
        <v>19</v>
      </c>
      <c r="N336" s="3" t="s">
        <v>26</v>
      </c>
      <c r="O336" s="3" t="s">
        <v>27</v>
      </c>
      <c r="P336" s="3" t="s">
        <v>44</v>
      </c>
      <c r="Q336" s="3" t="s">
        <v>171</v>
      </c>
    </row>
    <row r="337" spans="1:17" ht="15.75" customHeight="1" x14ac:dyDescent="0.3">
      <c r="A337" s="3">
        <v>598006</v>
      </c>
      <c r="B337" s="3" t="s">
        <v>46</v>
      </c>
      <c r="C337" s="5">
        <v>41373</v>
      </c>
      <c r="D337" s="3" t="s">
        <v>103</v>
      </c>
      <c r="E337" s="3" t="s">
        <v>48</v>
      </c>
      <c r="F337" s="3">
        <v>0</v>
      </c>
      <c r="G337" s="3" t="s">
        <v>49</v>
      </c>
      <c r="H337" s="3" t="s">
        <v>41</v>
      </c>
      <c r="I337" s="3" t="s">
        <v>49</v>
      </c>
      <c r="J337" s="3" t="s">
        <v>35</v>
      </c>
      <c r="K337" s="3" t="s">
        <v>49</v>
      </c>
      <c r="L337" s="3" t="s">
        <v>25</v>
      </c>
      <c r="M337" s="3">
        <v>44</v>
      </c>
      <c r="N337" s="3" t="s">
        <v>26</v>
      </c>
      <c r="O337" s="3" t="s">
        <v>27</v>
      </c>
      <c r="P337" s="3" t="s">
        <v>122</v>
      </c>
      <c r="Q337" s="3" t="s">
        <v>239</v>
      </c>
    </row>
    <row r="338" spans="1:17" ht="15.75" customHeight="1" x14ac:dyDescent="0.3">
      <c r="A338" s="3">
        <v>598007</v>
      </c>
      <c r="B338" s="3" t="s">
        <v>30</v>
      </c>
      <c r="C338" s="5">
        <v>41374</v>
      </c>
      <c r="D338" s="3" t="s">
        <v>31</v>
      </c>
      <c r="E338" s="3" t="s">
        <v>32</v>
      </c>
      <c r="F338" s="3">
        <v>0</v>
      </c>
      <c r="G338" s="3" t="s">
        <v>33</v>
      </c>
      <c r="H338" s="3" t="s">
        <v>34</v>
      </c>
      <c r="I338" s="3" t="s">
        <v>34</v>
      </c>
      <c r="J338" s="3" t="s">
        <v>24</v>
      </c>
      <c r="K338" s="3" t="s">
        <v>34</v>
      </c>
      <c r="L338" s="3" t="s">
        <v>43</v>
      </c>
      <c r="M338" s="3">
        <v>10</v>
      </c>
      <c r="N338" s="3" t="s">
        <v>26</v>
      </c>
      <c r="O338" s="3" t="s">
        <v>27</v>
      </c>
      <c r="P338" s="3" t="s">
        <v>44</v>
      </c>
      <c r="Q338" s="3" t="s">
        <v>254</v>
      </c>
    </row>
    <row r="339" spans="1:17" ht="15.75" customHeight="1" x14ac:dyDescent="0.3">
      <c r="A339" s="3">
        <v>598008</v>
      </c>
      <c r="B339" s="3" t="s">
        <v>19</v>
      </c>
      <c r="C339" s="5">
        <v>41375</v>
      </c>
      <c r="D339" s="3" t="s">
        <v>120</v>
      </c>
      <c r="E339" s="3" t="s">
        <v>21</v>
      </c>
      <c r="F339" s="3">
        <v>0</v>
      </c>
      <c r="G339" s="3" t="s">
        <v>22</v>
      </c>
      <c r="H339" s="3" t="s">
        <v>23</v>
      </c>
      <c r="I339" s="3" t="s">
        <v>22</v>
      </c>
      <c r="J339" s="3" t="s">
        <v>24</v>
      </c>
      <c r="K339" s="3" t="s">
        <v>22</v>
      </c>
      <c r="L339" s="3" t="s">
        <v>43</v>
      </c>
      <c r="M339" s="3">
        <v>8</v>
      </c>
      <c r="N339" s="3" t="s">
        <v>26</v>
      </c>
      <c r="O339" s="3" t="s">
        <v>27</v>
      </c>
      <c r="P339" s="3" t="s">
        <v>28</v>
      </c>
      <c r="Q339" s="3" t="s">
        <v>234</v>
      </c>
    </row>
    <row r="340" spans="1:17" ht="15.75" customHeight="1" x14ac:dyDescent="0.3">
      <c r="A340" s="3">
        <v>598009</v>
      </c>
      <c r="B340" s="3" t="s">
        <v>240</v>
      </c>
      <c r="C340" s="5">
        <v>41375</v>
      </c>
      <c r="D340" s="3" t="s">
        <v>264</v>
      </c>
      <c r="E340" s="3" t="s">
        <v>242</v>
      </c>
      <c r="F340" s="3">
        <v>0</v>
      </c>
      <c r="G340" s="3" t="s">
        <v>209</v>
      </c>
      <c r="H340" s="3" t="s">
        <v>42</v>
      </c>
      <c r="I340" s="3" t="s">
        <v>42</v>
      </c>
      <c r="J340" s="3" t="s">
        <v>35</v>
      </c>
      <c r="K340" s="3" t="s">
        <v>209</v>
      </c>
      <c r="L340" s="3" t="s">
        <v>43</v>
      </c>
      <c r="M340" s="3">
        <v>7</v>
      </c>
      <c r="N340" s="3" t="s">
        <v>26</v>
      </c>
      <c r="O340" s="3" t="s">
        <v>27</v>
      </c>
      <c r="P340" s="3" t="s">
        <v>122</v>
      </c>
      <c r="Q340" s="3" t="s">
        <v>265</v>
      </c>
    </row>
    <row r="341" spans="1:17" ht="15.75" customHeight="1" x14ac:dyDescent="0.3">
      <c r="A341" s="3">
        <v>598010</v>
      </c>
      <c r="B341" s="3" t="s">
        <v>38</v>
      </c>
      <c r="C341" s="5">
        <v>41376</v>
      </c>
      <c r="D341" s="3" t="s">
        <v>95</v>
      </c>
      <c r="E341" s="3" t="s">
        <v>40</v>
      </c>
      <c r="F341" s="3">
        <v>0</v>
      </c>
      <c r="G341" s="3" t="s">
        <v>41</v>
      </c>
      <c r="H341" s="3" t="s">
        <v>261</v>
      </c>
      <c r="I341" s="3" t="s">
        <v>41</v>
      </c>
      <c r="J341" s="3" t="s">
        <v>35</v>
      </c>
      <c r="K341" s="3" t="s">
        <v>261</v>
      </c>
      <c r="L341" s="3" t="s">
        <v>43</v>
      </c>
      <c r="M341" s="3">
        <v>3</v>
      </c>
      <c r="N341" s="3" t="s">
        <v>26</v>
      </c>
      <c r="O341" s="3" t="s">
        <v>27</v>
      </c>
      <c r="P341" s="3" t="s">
        <v>44</v>
      </c>
      <c r="Q341" s="3" t="s">
        <v>266</v>
      </c>
    </row>
    <row r="342" spans="1:17" ht="15.75" customHeight="1" x14ac:dyDescent="0.3">
      <c r="A342" s="3">
        <v>598011</v>
      </c>
      <c r="B342" s="3" t="s">
        <v>46</v>
      </c>
      <c r="C342" s="5">
        <v>41377</v>
      </c>
      <c r="D342" s="3" t="s">
        <v>149</v>
      </c>
      <c r="E342" s="3" t="s">
        <v>48</v>
      </c>
      <c r="F342" s="3">
        <v>0</v>
      </c>
      <c r="G342" s="3" t="s">
        <v>49</v>
      </c>
      <c r="H342" s="3" t="s">
        <v>209</v>
      </c>
      <c r="I342" s="3" t="s">
        <v>49</v>
      </c>
      <c r="J342" s="3" t="s">
        <v>35</v>
      </c>
      <c r="K342" s="3" t="s">
        <v>49</v>
      </c>
      <c r="L342" s="3" t="s">
        <v>25</v>
      </c>
      <c r="M342" s="3">
        <v>41</v>
      </c>
      <c r="N342" s="3" t="s">
        <v>26</v>
      </c>
      <c r="O342" s="3" t="s">
        <v>27</v>
      </c>
      <c r="P342" s="3" t="s">
        <v>142</v>
      </c>
      <c r="Q342" s="3" t="s">
        <v>118</v>
      </c>
    </row>
    <row r="343" spans="1:17" ht="15.75" customHeight="1" x14ac:dyDescent="0.3">
      <c r="A343" s="3">
        <v>598012</v>
      </c>
      <c r="B343" s="3" t="s">
        <v>67</v>
      </c>
      <c r="C343" s="5">
        <v>41377</v>
      </c>
      <c r="D343" s="3" t="s">
        <v>237</v>
      </c>
      <c r="E343" s="3" t="s">
        <v>69</v>
      </c>
      <c r="F343" s="3">
        <v>0</v>
      </c>
      <c r="G343" s="3" t="s">
        <v>34</v>
      </c>
      <c r="H343" s="3" t="s">
        <v>22</v>
      </c>
      <c r="I343" s="3" t="s">
        <v>34</v>
      </c>
      <c r="J343" s="3" t="s">
        <v>24</v>
      </c>
      <c r="K343" s="3" t="s">
        <v>34</v>
      </c>
      <c r="L343" s="3" t="s">
        <v>43</v>
      </c>
      <c r="M343" s="3">
        <v>4</v>
      </c>
      <c r="N343" s="3" t="s">
        <v>26</v>
      </c>
      <c r="O343" s="3" t="s">
        <v>27</v>
      </c>
      <c r="P343" s="3" t="s">
        <v>28</v>
      </c>
      <c r="Q343" s="3" t="s">
        <v>234</v>
      </c>
    </row>
    <row r="344" spans="1:17" ht="15.75" customHeight="1" x14ac:dyDescent="0.3">
      <c r="A344" s="3">
        <v>598013</v>
      </c>
      <c r="B344" s="3" t="s">
        <v>52</v>
      </c>
      <c r="C344" s="5">
        <v>41378</v>
      </c>
      <c r="D344" s="3" t="s">
        <v>148</v>
      </c>
      <c r="E344" s="3" t="s">
        <v>54</v>
      </c>
      <c r="F344" s="3">
        <v>0</v>
      </c>
      <c r="G344" s="3" t="s">
        <v>23</v>
      </c>
      <c r="H344" s="3" t="s">
        <v>261</v>
      </c>
      <c r="I344" s="3" t="s">
        <v>23</v>
      </c>
      <c r="J344" s="3" t="s">
        <v>35</v>
      </c>
      <c r="K344" s="3" t="s">
        <v>23</v>
      </c>
      <c r="L344" s="3" t="s">
        <v>25</v>
      </c>
      <c r="M344" s="3">
        <v>48</v>
      </c>
      <c r="N344" s="3" t="s">
        <v>26</v>
      </c>
      <c r="O344" s="3" t="s">
        <v>27</v>
      </c>
      <c r="P344" s="3" t="s">
        <v>122</v>
      </c>
      <c r="Q344" s="3" t="s">
        <v>239</v>
      </c>
    </row>
    <row r="345" spans="1:17" ht="15.75" customHeight="1" x14ac:dyDescent="0.3">
      <c r="A345" s="3">
        <v>598014</v>
      </c>
      <c r="B345" s="3" t="s">
        <v>58</v>
      </c>
      <c r="C345" s="5">
        <v>41378</v>
      </c>
      <c r="D345" s="3" t="s">
        <v>267</v>
      </c>
      <c r="E345" s="3" t="s">
        <v>60</v>
      </c>
      <c r="F345" s="3">
        <v>0</v>
      </c>
      <c r="G345" s="3" t="s">
        <v>42</v>
      </c>
      <c r="H345" s="3" t="s">
        <v>33</v>
      </c>
      <c r="I345" s="3" t="s">
        <v>42</v>
      </c>
      <c r="J345" s="3" t="s">
        <v>24</v>
      </c>
      <c r="K345" s="3" t="s">
        <v>42</v>
      </c>
      <c r="L345" s="3" t="s">
        <v>43</v>
      </c>
      <c r="M345" s="3">
        <v>6</v>
      </c>
      <c r="N345" s="3" t="s">
        <v>26</v>
      </c>
      <c r="O345" s="3" t="s">
        <v>27</v>
      </c>
      <c r="P345" s="3" t="s">
        <v>44</v>
      </c>
      <c r="Q345" s="3" t="s">
        <v>254</v>
      </c>
    </row>
    <row r="346" spans="1:17" ht="15.75" customHeight="1" x14ac:dyDescent="0.3">
      <c r="A346" s="3">
        <v>598015</v>
      </c>
      <c r="B346" s="3" t="s">
        <v>67</v>
      </c>
      <c r="C346" s="5">
        <v>41379</v>
      </c>
      <c r="D346" s="3" t="s">
        <v>233</v>
      </c>
      <c r="E346" s="3" t="s">
        <v>69</v>
      </c>
      <c r="F346" s="3">
        <v>0</v>
      </c>
      <c r="G346" s="3" t="s">
        <v>34</v>
      </c>
      <c r="H346" s="3" t="s">
        <v>209</v>
      </c>
      <c r="I346" s="3" t="s">
        <v>209</v>
      </c>
      <c r="J346" s="3" t="s">
        <v>35</v>
      </c>
      <c r="K346" s="3" t="s">
        <v>209</v>
      </c>
      <c r="L346" s="3" t="s">
        <v>25</v>
      </c>
      <c r="M346" s="3">
        <v>24</v>
      </c>
      <c r="N346" s="3" t="s">
        <v>26</v>
      </c>
      <c r="O346" s="3" t="s">
        <v>27</v>
      </c>
      <c r="P346" s="3" t="s">
        <v>28</v>
      </c>
      <c r="Q346" s="3" t="s">
        <v>234</v>
      </c>
    </row>
    <row r="347" spans="1:17" ht="15.75" customHeight="1" x14ac:dyDescent="0.3">
      <c r="A347" s="3">
        <v>598016</v>
      </c>
      <c r="B347" s="3" t="s">
        <v>30</v>
      </c>
      <c r="C347" s="5">
        <v>41380</v>
      </c>
      <c r="D347" s="3" t="s">
        <v>268</v>
      </c>
      <c r="E347" s="3" t="s">
        <v>32</v>
      </c>
      <c r="F347" s="3">
        <v>0</v>
      </c>
      <c r="G347" s="3" t="s">
        <v>33</v>
      </c>
      <c r="H347" s="3" t="s">
        <v>23</v>
      </c>
      <c r="I347" s="3" t="s">
        <v>23</v>
      </c>
      <c r="J347" s="3" t="s">
        <v>24</v>
      </c>
      <c r="K347" s="3" t="s">
        <v>33</v>
      </c>
      <c r="L347" s="3" t="s">
        <v>25</v>
      </c>
      <c r="M347" s="3">
        <v>4</v>
      </c>
      <c r="N347" s="3" t="s">
        <v>26</v>
      </c>
      <c r="O347" s="3" t="s">
        <v>27</v>
      </c>
      <c r="P347" s="3" t="s">
        <v>269</v>
      </c>
      <c r="Q347" s="3" t="s">
        <v>118</v>
      </c>
    </row>
    <row r="348" spans="1:17" ht="15.75" customHeight="1" x14ac:dyDescent="0.3">
      <c r="A348" s="3">
        <v>598017</v>
      </c>
      <c r="B348" s="3" t="s">
        <v>19</v>
      </c>
      <c r="C348" s="5">
        <v>41380</v>
      </c>
      <c r="D348" s="3" t="s">
        <v>217</v>
      </c>
      <c r="E348" s="3" t="s">
        <v>21</v>
      </c>
      <c r="F348" s="3">
        <v>0</v>
      </c>
      <c r="G348" s="3" t="s">
        <v>22</v>
      </c>
      <c r="H348" s="3" t="s">
        <v>41</v>
      </c>
      <c r="I348" s="3" t="s">
        <v>22</v>
      </c>
      <c r="J348" s="3" t="s">
        <v>24</v>
      </c>
      <c r="K348" s="3" t="s">
        <v>22</v>
      </c>
      <c r="L348" s="3" t="s">
        <v>124</v>
      </c>
      <c r="M348" s="3" t="s">
        <v>27</v>
      </c>
      <c r="N348" s="3" t="s">
        <v>125</v>
      </c>
      <c r="O348" s="3" t="s">
        <v>27</v>
      </c>
      <c r="P348" s="3" t="s">
        <v>122</v>
      </c>
      <c r="Q348" s="3" t="s">
        <v>239</v>
      </c>
    </row>
    <row r="349" spans="1:17" ht="15.75" customHeight="1" x14ac:dyDescent="0.3">
      <c r="A349" s="3">
        <v>598018</v>
      </c>
      <c r="B349" s="3" t="s">
        <v>240</v>
      </c>
      <c r="C349" s="5">
        <v>41381</v>
      </c>
      <c r="D349" s="3" t="s">
        <v>95</v>
      </c>
      <c r="E349" s="3" t="s">
        <v>242</v>
      </c>
      <c r="F349" s="3">
        <v>0</v>
      </c>
      <c r="G349" s="3" t="s">
        <v>209</v>
      </c>
      <c r="H349" s="3" t="s">
        <v>261</v>
      </c>
      <c r="I349" s="3" t="s">
        <v>209</v>
      </c>
      <c r="J349" s="3" t="s">
        <v>24</v>
      </c>
      <c r="K349" s="3" t="s">
        <v>261</v>
      </c>
      <c r="L349" s="3" t="s">
        <v>25</v>
      </c>
      <c r="M349" s="3">
        <v>11</v>
      </c>
      <c r="N349" s="3" t="s">
        <v>26</v>
      </c>
      <c r="O349" s="3" t="s">
        <v>27</v>
      </c>
      <c r="P349" s="3" t="s">
        <v>28</v>
      </c>
      <c r="Q349" s="3" t="s">
        <v>234</v>
      </c>
    </row>
    <row r="350" spans="1:17" ht="15.75" customHeight="1" x14ac:dyDescent="0.3">
      <c r="A350" s="3">
        <v>598019</v>
      </c>
      <c r="B350" s="3" t="s">
        <v>58</v>
      </c>
      <c r="C350" s="5">
        <v>41381</v>
      </c>
      <c r="D350" s="3" t="s">
        <v>235</v>
      </c>
      <c r="E350" s="3" t="s">
        <v>60</v>
      </c>
      <c r="F350" s="3">
        <v>0</v>
      </c>
      <c r="G350" s="3" t="s">
        <v>42</v>
      </c>
      <c r="H350" s="3" t="s">
        <v>49</v>
      </c>
      <c r="I350" s="3" t="s">
        <v>42</v>
      </c>
      <c r="J350" s="3" t="s">
        <v>35</v>
      </c>
      <c r="K350" s="3" t="s">
        <v>42</v>
      </c>
      <c r="L350" s="3" t="s">
        <v>25</v>
      </c>
      <c r="M350" s="3">
        <v>87</v>
      </c>
      <c r="N350" s="3" t="s">
        <v>26</v>
      </c>
      <c r="O350" s="3" t="s">
        <v>27</v>
      </c>
      <c r="P350" s="3" t="s">
        <v>44</v>
      </c>
      <c r="Q350" s="3" t="s">
        <v>254</v>
      </c>
    </row>
    <row r="351" spans="1:17" ht="15.75" customHeight="1" x14ac:dyDescent="0.3">
      <c r="A351" s="3">
        <v>598020</v>
      </c>
      <c r="B351" s="3" t="s">
        <v>38</v>
      </c>
      <c r="C351" s="5">
        <v>41382</v>
      </c>
      <c r="D351" s="3" t="s">
        <v>31</v>
      </c>
      <c r="E351" s="3" t="s">
        <v>40</v>
      </c>
      <c r="F351" s="3">
        <v>0</v>
      </c>
      <c r="G351" s="3" t="s">
        <v>41</v>
      </c>
      <c r="H351" s="3" t="s">
        <v>34</v>
      </c>
      <c r="I351" s="3" t="s">
        <v>34</v>
      </c>
      <c r="J351" s="3" t="s">
        <v>35</v>
      </c>
      <c r="K351" s="3" t="s">
        <v>34</v>
      </c>
      <c r="L351" s="3" t="s">
        <v>25</v>
      </c>
      <c r="M351" s="3">
        <v>86</v>
      </c>
      <c r="N351" s="3" t="s">
        <v>26</v>
      </c>
      <c r="O351" s="3" t="s">
        <v>27</v>
      </c>
      <c r="P351" s="3" t="s">
        <v>122</v>
      </c>
      <c r="Q351" s="3" t="s">
        <v>239</v>
      </c>
    </row>
    <row r="352" spans="1:17" ht="15.75" customHeight="1" x14ac:dyDescent="0.3">
      <c r="A352" s="3">
        <v>598021</v>
      </c>
      <c r="B352" s="3" t="s">
        <v>62</v>
      </c>
      <c r="C352" s="5">
        <v>41383</v>
      </c>
      <c r="D352" s="3" t="s">
        <v>263</v>
      </c>
      <c r="E352" s="3" t="s">
        <v>64</v>
      </c>
      <c r="F352" s="3">
        <v>0</v>
      </c>
      <c r="G352" s="3" t="s">
        <v>261</v>
      </c>
      <c r="H352" s="3" t="s">
        <v>33</v>
      </c>
      <c r="I352" s="3" t="s">
        <v>33</v>
      </c>
      <c r="J352" s="3" t="s">
        <v>35</v>
      </c>
      <c r="K352" s="3" t="s">
        <v>261</v>
      </c>
      <c r="L352" s="3" t="s">
        <v>43</v>
      </c>
      <c r="M352" s="3">
        <v>5</v>
      </c>
      <c r="N352" s="3" t="s">
        <v>26</v>
      </c>
      <c r="O352" s="3" t="s">
        <v>27</v>
      </c>
      <c r="P352" s="3" t="s">
        <v>129</v>
      </c>
      <c r="Q352" s="3" t="s">
        <v>269</v>
      </c>
    </row>
    <row r="353" spans="1:17" ht="15.75" customHeight="1" x14ac:dyDescent="0.3">
      <c r="A353" s="3">
        <v>598022</v>
      </c>
      <c r="B353" s="3" t="s">
        <v>52</v>
      </c>
      <c r="C353" s="5">
        <v>41384</v>
      </c>
      <c r="D353" s="3" t="s">
        <v>237</v>
      </c>
      <c r="E353" s="3" t="s">
        <v>54</v>
      </c>
      <c r="F353" s="3">
        <v>0</v>
      </c>
      <c r="G353" s="3" t="s">
        <v>23</v>
      </c>
      <c r="H353" s="3" t="s">
        <v>34</v>
      </c>
      <c r="I353" s="3" t="s">
        <v>23</v>
      </c>
      <c r="J353" s="3" t="s">
        <v>35</v>
      </c>
      <c r="K353" s="3" t="s">
        <v>34</v>
      </c>
      <c r="L353" s="3" t="s">
        <v>43</v>
      </c>
      <c r="M353" s="3">
        <v>4</v>
      </c>
      <c r="N353" s="3" t="s">
        <v>26</v>
      </c>
      <c r="O353" s="3" t="s">
        <v>27</v>
      </c>
      <c r="P353" s="3" t="s">
        <v>28</v>
      </c>
      <c r="Q353" s="3" t="s">
        <v>234</v>
      </c>
    </row>
    <row r="354" spans="1:17" ht="15.75" customHeight="1" x14ac:dyDescent="0.3">
      <c r="A354" s="3">
        <v>598023</v>
      </c>
      <c r="B354" s="3" t="s">
        <v>19</v>
      </c>
      <c r="C354" s="5">
        <v>41384</v>
      </c>
      <c r="D354" s="3" t="s">
        <v>84</v>
      </c>
      <c r="E354" s="3" t="s">
        <v>21</v>
      </c>
      <c r="F354" s="3">
        <v>0</v>
      </c>
      <c r="G354" s="3" t="s">
        <v>22</v>
      </c>
      <c r="H354" s="3" t="s">
        <v>42</v>
      </c>
      <c r="I354" s="3" t="s">
        <v>22</v>
      </c>
      <c r="J354" s="3" t="s">
        <v>24</v>
      </c>
      <c r="K354" s="3" t="s">
        <v>22</v>
      </c>
      <c r="L354" s="3" t="s">
        <v>43</v>
      </c>
      <c r="M354" s="3">
        <v>7</v>
      </c>
      <c r="N354" s="3" t="s">
        <v>26</v>
      </c>
      <c r="O354" s="3" t="s">
        <v>27</v>
      </c>
      <c r="P354" s="3" t="s">
        <v>44</v>
      </c>
      <c r="Q354" s="3" t="s">
        <v>254</v>
      </c>
    </row>
    <row r="355" spans="1:17" ht="15.75" customHeight="1" x14ac:dyDescent="0.3">
      <c r="A355" s="3">
        <v>598024</v>
      </c>
      <c r="B355" s="3" t="s">
        <v>38</v>
      </c>
      <c r="C355" s="5">
        <v>41385</v>
      </c>
      <c r="D355" s="3" t="s">
        <v>63</v>
      </c>
      <c r="E355" s="3" t="s">
        <v>40</v>
      </c>
      <c r="F355" s="3">
        <v>0</v>
      </c>
      <c r="G355" s="3" t="s">
        <v>41</v>
      </c>
      <c r="H355" s="3" t="s">
        <v>49</v>
      </c>
      <c r="I355" s="3" t="s">
        <v>49</v>
      </c>
      <c r="J355" s="3" t="s">
        <v>35</v>
      </c>
      <c r="K355" s="3" t="s">
        <v>41</v>
      </c>
      <c r="L355" s="3" t="s">
        <v>43</v>
      </c>
      <c r="M355" s="3">
        <v>9</v>
      </c>
      <c r="N355" s="3" t="s">
        <v>26</v>
      </c>
      <c r="O355" s="3" t="s">
        <v>27</v>
      </c>
      <c r="P355" s="3" t="s">
        <v>129</v>
      </c>
      <c r="Q355" s="3" t="s">
        <v>142</v>
      </c>
    </row>
    <row r="356" spans="1:17" ht="15.75" customHeight="1" x14ac:dyDescent="0.3">
      <c r="A356" s="3">
        <v>598025</v>
      </c>
      <c r="B356" s="3" t="s">
        <v>30</v>
      </c>
      <c r="C356" s="5">
        <v>41385</v>
      </c>
      <c r="D356" s="3" t="s">
        <v>270</v>
      </c>
      <c r="E356" s="3" t="s">
        <v>32</v>
      </c>
      <c r="F356" s="3">
        <v>0</v>
      </c>
      <c r="G356" s="3" t="s">
        <v>33</v>
      </c>
      <c r="H356" s="3" t="s">
        <v>209</v>
      </c>
      <c r="I356" s="3" t="s">
        <v>33</v>
      </c>
      <c r="J356" s="3" t="s">
        <v>24</v>
      </c>
      <c r="K356" s="3" t="s">
        <v>33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122</v>
      </c>
      <c r="Q356" s="3" t="s">
        <v>265</v>
      </c>
    </row>
    <row r="357" spans="1:17" ht="15.75" customHeight="1" x14ac:dyDescent="0.3">
      <c r="A357" s="3">
        <v>598026</v>
      </c>
      <c r="B357" s="3" t="s">
        <v>67</v>
      </c>
      <c r="C357" s="5">
        <v>41386</v>
      </c>
      <c r="D357" s="3" t="s">
        <v>31</v>
      </c>
      <c r="E357" s="3" t="s">
        <v>69</v>
      </c>
      <c r="F357" s="3">
        <v>0</v>
      </c>
      <c r="G357" s="3" t="s">
        <v>34</v>
      </c>
      <c r="H357" s="3" t="s">
        <v>42</v>
      </c>
      <c r="I357" s="3" t="s">
        <v>42</v>
      </c>
      <c r="J357" s="3" t="s">
        <v>35</v>
      </c>
      <c r="K357" s="3" t="s">
        <v>34</v>
      </c>
      <c r="L357" s="3" t="s">
        <v>43</v>
      </c>
      <c r="M357" s="3">
        <v>5</v>
      </c>
      <c r="N357" s="3" t="s">
        <v>26</v>
      </c>
      <c r="O357" s="3" t="s">
        <v>27</v>
      </c>
      <c r="P357" s="3" t="s">
        <v>131</v>
      </c>
      <c r="Q357" s="3" t="s">
        <v>234</v>
      </c>
    </row>
    <row r="358" spans="1:17" ht="15.75" customHeight="1" x14ac:dyDescent="0.3">
      <c r="A358" s="3">
        <v>598027</v>
      </c>
      <c r="B358" s="3" t="s">
        <v>19</v>
      </c>
      <c r="C358" s="5">
        <v>41387</v>
      </c>
      <c r="D358" s="3" t="s">
        <v>120</v>
      </c>
      <c r="E358" s="3" t="s">
        <v>21</v>
      </c>
      <c r="F358" s="3">
        <v>0</v>
      </c>
      <c r="G358" s="3" t="s">
        <v>22</v>
      </c>
      <c r="H358" s="3" t="s">
        <v>209</v>
      </c>
      <c r="I358" s="3" t="s">
        <v>209</v>
      </c>
      <c r="J358" s="3" t="s">
        <v>24</v>
      </c>
      <c r="K358" s="3" t="s">
        <v>22</v>
      </c>
      <c r="L358" s="3" t="s">
        <v>25</v>
      </c>
      <c r="M358" s="3">
        <v>130</v>
      </c>
      <c r="N358" s="3" t="s">
        <v>26</v>
      </c>
      <c r="O358" s="3" t="s">
        <v>27</v>
      </c>
      <c r="P358" s="3" t="s">
        <v>44</v>
      </c>
      <c r="Q358" s="3" t="s">
        <v>254</v>
      </c>
    </row>
    <row r="359" spans="1:17" ht="15.75" customHeight="1" x14ac:dyDescent="0.3">
      <c r="A359" s="3">
        <v>598028</v>
      </c>
      <c r="B359" s="3" t="s">
        <v>196</v>
      </c>
      <c r="C359" s="5">
        <v>41410</v>
      </c>
      <c r="D359" s="3" t="s">
        <v>270</v>
      </c>
      <c r="E359" s="3" t="s">
        <v>197</v>
      </c>
      <c r="F359" s="3">
        <v>0</v>
      </c>
      <c r="G359" s="3" t="s">
        <v>33</v>
      </c>
      <c r="H359" s="3" t="s">
        <v>41</v>
      </c>
      <c r="I359" s="3" t="s">
        <v>41</v>
      </c>
      <c r="J359" s="3" t="s">
        <v>24</v>
      </c>
      <c r="K359" s="3" t="s">
        <v>33</v>
      </c>
      <c r="L359" s="3" t="s">
        <v>25</v>
      </c>
      <c r="M359" s="3">
        <v>7</v>
      </c>
      <c r="N359" s="3" t="s">
        <v>26</v>
      </c>
      <c r="O359" s="3" t="s">
        <v>27</v>
      </c>
      <c r="P359" s="3" t="s">
        <v>129</v>
      </c>
      <c r="Q359" s="3" t="s">
        <v>142</v>
      </c>
    </row>
    <row r="360" spans="1:17" ht="15.75" customHeight="1" x14ac:dyDescent="0.3">
      <c r="A360" s="3">
        <v>598029</v>
      </c>
      <c r="B360" s="3" t="s">
        <v>52</v>
      </c>
      <c r="C360" s="5">
        <v>41388</v>
      </c>
      <c r="D360" s="3" t="s">
        <v>154</v>
      </c>
      <c r="E360" s="3" t="s">
        <v>54</v>
      </c>
      <c r="F360" s="3">
        <v>0</v>
      </c>
      <c r="G360" s="3" t="s">
        <v>23</v>
      </c>
      <c r="H360" s="3" t="s">
        <v>49</v>
      </c>
      <c r="I360" s="3" t="s">
        <v>23</v>
      </c>
      <c r="J360" s="3" t="s">
        <v>35</v>
      </c>
      <c r="K360" s="3" t="s">
        <v>49</v>
      </c>
      <c r="L360" s="3" t="s">
        <v>43</v>
      </c>
      <c r="M360" s="3">
        <v>5</v>
      </c>
      <c r="N360" s="3" t="s">
        <v>26</v>
      </c>
      <c r="O360" s="3" t="s">
        <v>27</v>
      </c>
      <c r="P360" s="3" t="s">
        <v>129</v>
      </c>
      <c r="Q360" s="3" t="s">
        <v>142</v>
      </c>
    </row>
    <row r="361" spans="1:17" ht="15.75" customHeight="1" x14ac:dyDescent="0.3">
      <c r="A361" s="3">
        <v>598030</v>
      </c>
      <c r="B361" s="3" t="s">
        <v>67</v>
      </c>
      <c r="C361" s="5">
        <v>41389</v>
      </c>
      <c r="D361" s="3" t="s">
        <v>78</v>
      </c>
      <c r="E361" s="3" t="s">
        <v>69</v>
      </c>
      <c r="F361" s="3">
        <v>0</v>
      </c>
      <c r="G361" s="3" t="s">
        <v>34</v>
      </c>
      <c r="H361" s="3" t="s">
        <v>261</v>
      </c>
      <c r="I361" s="3" t="s">
        <v>261</v>
      </c>
      <c r="J361" s="3" t="s">
        <v>35</v>
      </c>
      <c r="K361" s="3" t="s">
        <v>34</v>
      </c>
      <c r="L361" s="3" t="s">
        <v>43</v>
      </c>
      <c r="M361" s="3">
        <v>5</v>
      </c>
      <c r="N361" s="3" t="s">
        <v>26</v>
      </c>
      <c r="O361" s="3" t="s">
        <v>27</v>
      </c>
      <c r="P361" s="3" t="s">
        <v>44</v>
      </c>
      <c r="Q361" s="3" t="s">
        <v>171</v>
      </c>
    </row>
    <row r="362" spans="1:17" ht="15.75" customHeight="1" x14ac:dyDescent="0.3">
      <c r="A362" s="3">
        <v>598031</v>
      </c>
      <c r="B362" s="3" t="s">
        <v>52</v>
      </c>
      <c r="C362" s="5">
        <v>41390</v>
      </c>
      <c r="D362" s="3" t="s">
        <v>146</v>
      </c>
      <c r="E362" s="3" t="s">
        <v>54</v>
      </c>
      <c r="F362" s="3">
        <v>0</v>
      </c>
      <c r="G362" s="3" t="s">
        <v>23</v>
      </c>
      <c r="H362" s="3" t="s">
        <v>33</v>
      </c>
      <c r="I362" s="3" t="s">
        <v>33</v>
      </c>
      <c r="J362" s="3" t="s">
        <v>35</v>
      </c>
      <c r="K362" s="3" t="s">
        <v>23</v>
      </c>
      <c r="L362" s="3" t="s">
        <v>43</v>
      </c>
      <c r="M362" s="3">
        <v>6</v>
      </c>
      <c r="N362" s="3" t="s">
        <v>26</v>
      </c>
      <c r="O362" s="3" t="s">
        <v>27</v>
      </c>
      <c r="P362" s="3" t="s">
        <v>269</v>
      </c>
      <c r="Q362" s="3" t="s">
        <v>142</v>
      </c>
    </row>
    <row r="363" spans="1:17" ht="15.75" customHeight="1" x14ac:dyDescent="0.3">
      <c r="A363" s="3">
        <v>598032</v>
      </c>
      <c r="B363" s="3" t="s">
        <v>58</v>
      </c>
      <c r="C363" s="5">
        <v>41391</v>
      </c>
      <c r="D363" s="3" t="s">
        <v>267</v>
      </c>
      <c r="E363" s="3" t="s">
        <v>60</v>
      </c>
      <c r="F363" s="3">
        <v>0</v>
      </c>
      <c r="G363" s="3" t="s">
        <v>42</v>
      </c>
      <c r="H363" s="3" t="s">
        <v>261</v>
      </c>
      <c r="I363" s="3" t="s">
        <v>261</v>
      </c>
      <c r="J363" s="3" t="s">
        <v>35</v>
      </c>
      <c r="K363" s="3" t="s">
        <v>42</v>
      </c>
      <c r="L363" s="3" t="s">
        <v>43</v>
      </c>
      <c r="M363" s="3">
        <v>8</v>
      </c>
      <c r="N363" s="3" t="s">
        <v>26</v>
      </c>
      <c r="O363" s="3" t="s">
        <v>27</v>
      </c>
      <c r="P363" s="3" t="s">
        <v>239</v>
      </c>
      <c r="Q363" s="3" t="s">
        <v>265</v>
      </c>
    </row>
    <row r="364" spans="1:17" ht="15.75" customHeight="1" x14ac:dyDescent="0.3">
      <c r="A364" s="3">
        <v>598033</v>
      </c>
      <c r="B364" s="3" t="s">
        <v>46</v>
      </c>
      <c r="C364" s="5">
        <v>41391</v>
      </c>
      <c r="D364" s="3" t="s">
        <v>154</v>
      </c>
      <c r="E364" s="3" t="s">
        <v>48</v>
      </c>
      <c r="F364" s="3">
        <v>0</v>
      </c>
      <c r="G364" s="3" t="s">
        <v>49</v>
      </c>
      <c r="H364" s="3" t="s">
        <v>22</v>
      </c>
      <c r="I364" s="3" t="s">
        <v>49</v>
      </c>
      <c r="J364" s="3" t="s">
        <v>35</v>
      </c>
      <c r="K364" s="3" t="s">
        <v>49</v>
      </c>
      <c r="L364" s="3" t="s">
        <v>25</v>
      </c>
      <c r="M364" s="3">
        <v>58</v>
      </c>
      <c r="N364" s="3" t="s">
        <v>26</v>
      </c>
      <c r="O364" s="3" t="s">
        <v>27</v>
      </c>
      <c r="P364" s="3" t="s">
        <v>28</v>
      </c>
      <c r="Q364" s="3" t="s">
        <v>131</v>
      </c>
    </row>
    <row r="365" spans="1:17" ht="15.75" customHeight="1" x14ac:dyDescent="0.3">
      <c r="A365" s="3">
        <v>598034</v>
      </c>
      <c r="B365" s="3" t="s">
        <v>67</v>
      </c>
      <c r="C365" s="5">
        <v>41392</v>
      </c>
      <c r="D365" s="3" t="s">
        <v>31</v>
      </c>
      <c r="E365" s="3" t="s">
        <v>69</v>
      </c>
      <c r="F365" s="3">
        <v>0</v>
      </c>
      <c r="G365" s="3" t="s">
        <v>34</v>
      </c>
      <c r="H365" s="3" t="s">
        <v>23</v>
      </c>
      <c r="I365" s="3" t="s">
        <v>23</v>
      </c>
      <c r="J365" s="3" t="s">
        <v>24</v>
      </c>
      <c r="K365" s="3" t="s">
        <v>34</v>
      </c>
      <c r="L365" s="3" t="s">
        <v>25</v>
      </c>
      <c r="M365" s="3">
        <v>14</v>
      </c>
      <c r="N365" s="3" t="s">
        <v>26</v>
      </c>
      <c r="O365" s="3" t="s">
        <v>27</v>
      </c>
      <c r="P365" s="3" t="s">
        <v>44</v>
      </c>
      <c r="Q365" s="3" t="s">
        <v>118</v>
      </c>
    </row>
    <row r="366" spans="1:17" ht="15.75" customHeight="1" x14ac:dyDescent="0.3">
      <c r="A366" s="3">
        <v>598035</v>
      </c>
      <c r="B366" s="3" t="s">
        <v>271</v>
      </c>
      <c r="C366" s="5">
        <v>41392</v>
      </c>
      <c r="D366" s="3" t="s">
        <v>181</v>
      </c>
      <c r="E366" s="3" t="s">
        <v>272</v>
      </c>
      <c r="F366" s="3">
        <v>0</v>
      </c>
      <c r="G366" s="3" t="s">
        <v>41</v>
      </c>
      <c r="H366" s="3" t="s">
        <v>209</v>
      </c>
      <c r="I366" s="3" t="s">
        <v>209</v>
      </c>
      <c r="J366" s="3" t="s">
        <v>24</v>
      </c>
      <c r="K366" s="3" t="s">
        <v>41</v>
      </c>
      <c r="L366" s="3" t="s">
        <v>25</v>
      </c>
      <c r="M366" s="3">
        <v>15</v>
      </c>
      <c r="N366" s="3" t="s">
        <v>26</v>
      </c>
      <c r="O366" s="3" t="s">
        <v>27</v>
      </c>
      <c r="P366" s="3" t="s">
        <v>269</v>
      </c>
      <c r="Q366" s="3" t="s">
        <v>142</v>
      </c>
    </row>
    <row r="367" spans="1:17" ht="15.75" customHeight="1" x14ac:dyDescent="0.3">
      <c r="A367" s="3">
        <v>598036</v>
      </c>
      <c r="B367" s="3" t="s">
        <v>58</v>
      </c>
      <c r="C367" s="5">
        <v>41393</v>
      </c>
      <c r="D367" s="3" t="s">
        <v>273</v>
      </c>
      <c r="E367" s="3" t="s">
        <v>60</v>
      </c>
      <c r="F367" s="3">
        <v>0</v>
      </c>
      <c r="G367" s="3" t="s">
        <v>42</v>
      </c>
      <c r="H367" s="3" t="s">
        <v>22</v>
      </c>
      <c r="I367" s="3" t="s">
        <v>42</v>
      </c>
      <c r="J367" s="3" t="s">
        <v>24</v>
      </c>
      <c r="K367" s="3" t="s">
        <v>42</v>
      </c>
      <c r="L367" s="3" t="s">
        <v>43</v>
      </c>
      <c r="M367" s="3">
        <v>4</v>
      </c>
      <c r="N367" s="3" t="s">
        <v>26</v>
      </c>
      <c r="O367" s="3" t="s">
        <v>27</v>
      </c>
      <c r="P367" s="3" t="s">
        <v>122</v>
      </c>
      <c r="Q367" s="3" t="s">
        <v>265</v>
      </c>
    </row>
    <row r="368" spans="1:17" ht="15.75" customHeight="1" x14ac:dyDescent="0.3">
      <c r="A368" s="3">
        <v>598037</v>
      </c>
      <c r="B368" s="3" t="s">
        <v>46</v>
      </c>
      <c r="C368" s="5">
        <v>41393</v>
      </c>
      <c r="D368" s="3" t="s">
        <v>149</v>
      </c>
      <c r="E368" s="3" t="s">
        <v>48</v>
      </c>
      <c r="F368" s="3">
        <v>0</v>
      </c>
      <c r="G368" s="3" t="s">
        <v>49</v>
      </c>
      <c r="H368" s="3" t="s">
        <v>33</v>
      </c>
      <c r="I368" s="3" t="s">
        <v>49</v>
      </c>
      <c r="J368" s="3" t="s">
        <v>35</v>
      </c>
      <c r="K368" s="3" t="s">
        <v>49</v>
      </c>
      <c r="L368" s="3" t="s">
        <v>25</v>
      </c>
      <c r="M368" s="3">
        <v>4</v>
      </c>
      <c r="N368" s="3" t="s">
        <v>26</v>
      </c>
      <c r="O368" s="3" t="s">
        <v>27</v>
      </c>
      <c r="P368" s="3" t="s">
        <v>28</v>
      </c>
      <c r="Q368" s="3" t="s">
        <v>234</v>
      </c>
    </row>
    <row r="369" spans="1:17" ht="15.75" customHeight="1" x14ac:dyDescent="0.3">
      <c r="A369" s="3">
        <v>598038</v>
      </c>
      <c r="B369" s="3" t="s">
        <v>240</v>
      </c>
      <c r="C369" s="5">
        <v>41394</v>
      </c>
      <c r="D369" s="3" t="s">
        <v>78</v>
      </c>
      <c r="E369" s="3" t="s">
        <v>242</v>
      </c>
      <c r="F369" s="3">
        <v>0</v>
      </c>
      <c r="G369" s="3" t="s">
        <v>209</v>
      </c>
      <c r="H369" s="3" t="s">
        <v>34</v>
      </c>
      <c r="I369" s="3" t="s">
        <v>34</v>
      </c>
      <c r="J369" s="3" t="s">
        <v>35</v>
      </c>
      <c r="K369" s="3" t="s">
        <v>34</v>
      </c>
      <c r="L369" s="3" t="s">
        <v>25</v>
      </c>
      <c r="M369" s="3">
        <v>37</v>
      </c>
      <c r="N369" s="3" t="s">
        <v>26</v>
      </c>
      <c r="O369" s="3" t="s">
        <v>27</v>
      </c>
      <c r="P369" s="3" t="s">
        <v>171</v>
      </c>
      <c r="Q369" s="3" t="s">
        <v>118</v>
      </c>
    </row>
    <row r="370" spans="1:17" ht="15.75" customHeight="1" x14ac:dyDescent="0.3">
      <c r="A370" s="3">
        <v>598039</v>
      </c>
      <c r="B370" s="3" t="s">
        <v>62</v>
      </c>
      <c r="C370" s="5">
        <v>41395</v>
      </c>
      <c r="D370" s="3" t="s">
        <v>218</v>
      </c>
      <c r="E370" s="3" t="s">
        <v>64</v>
      </c>
      <c r="F370" s="3">
        <v>0</v>
      </c>
      <c r="G370" s="3" t="s">
        <v>261</v>
      </c>
      <c r="H370" s="3" t="s">
        <v>49</v>
      </c>
      <c r="I370" s="3" t="s">
        <v>49</v>
      </c>
      <c r="J370" s="3" t="s">
        <v>35</v>
      </c>
      <c r="K370" s="3" t="s">
        <v>261</v>
      </c>
      <c r="L370" s="3" t="s">
        <v>43</v>
      </c>
      <c r="M370" s="3">
        <v>7</v>
      </c>
      <c r="N370" s="3" t="s">
        <v>26</v>
      </c>
      <c r="O370" s="3" t="s">
        <v>27</v>
      </c>
      <c r="P370" s="3" t="s">
        <v>28</v>
      </c>
      <c r="Q370" s="3" t="s">
        <v>131</v>
      </c>
    </row>
    <row r="371" spans="1:17" ht="15.75" customHeight="1" x14ac:dyDescent="0.3">
      <c r="A371" s="3">
        <v>598040</v>
      </c>
      <c r="B371" s="3" t="s">
        <v>271</v>
      </c>
      <c r="C371" s="5">
        <v>41395</v>
      </c>
      <c r="D371" s="3" t="s">
        <v>181</v>
      </c>
      <c r="E371" s="3" t="s">
        <v>272</v>
      </c>
      <c r="F371" s="3">
        <v>0</v>
      </c>
      <c r="G371" s="3" t="s">
        <v>41</v>
      </c>
      <c r="H371" s="3" t="s">
        <v>23</v>
      </c>
      <c r="I371" s="3" t="s">
        <v>23</v>
      </c>
      <c r="J371" s="3" t="s">
        <v>35</v>
      </c>
      <c r="K371" s="3" t="s">
        <v>41</v>
      </c>
      <c r="L371" s="3" t="s">
        <v>43</v>
      </c>
      <c r="M371" s="3">
        <v>7</v>
      </c>
      <c r="N371" s="3" t="s">
        <v>26</v>
      </c>
      <c r="O371" s="3" t="s">
        <v>27</v>
      </c>
      <c r="P371" s="3" t="s">
        <v>129</v>
      </c>
      <c r="Q371" s="3" t="s">
        <v>269</v>
      </c>
    </row>
    <row r="372" spans="1:17" ht="15.75" customHeight="1" x14ac:dyDescent="0.3">
      <c r="A372" s="3">
        <v>598041</v>
      </c>
      <c r="B372" s="3" t="s">
        <v>67</v>
      </c>
      <c r="C372" s="5">
        <v>41396</v>
      </c>
      <c r="D372" s="3" t="s">
        <v>107</v>
      </c>
      <c r="E372" s="3" t="s">
        <v>69</v>
      </c>
      <c r="F372" s="3">
        <v>0</v>
      </c>
      <c r="G372" s="3" t="s">
        <v>34</v>
      </c>
      <c r="H372" s="3" t="s">
        <v>33</v>
      </c>
      <c r="I372" s="3" t="s">
        <v>34</v>
      </c>
      <c r="J372" s="3" t="s">
        <v>35</v>
      </c>
      <c r="K372" s="3" t="s">
        <v>34</v>
      </c>
      <c r="L372" s="3" t="s">
        <v>25</v>
      </c>
      <c r="M372" s="3">
        <v>15</v>
      </c>
      <c r="N372" s="3" t="s">
        <v>26</v>
      </c>
      <c r="O372" s="3" t="s">
        <v>27</v>
      </c>
      <c r="P372" s="3" t="s">
        <v>122</v>
      </c>
      <c r="Q372" s="3" t="s">
        <v>239</v>
      </c>
    </row>
    <row r="373" spans="1:17" ht="15.75" customHeight="1" x14ac:dyDescent="0.3">
      <c r="A373" s="3">
        <v>598042</v>
      </c>
      <c r="B373" s="3" t="s">
        <v>240</v>
      </c>
      <c r="C373" s="5">
        <v>41396</v>
      </c>
      <c r="D373" s="3" t="s">
        <v>123</v>
      </c>
      <c r="E373" s="3" t="s">
        <v>242</v>
      </c>
      <c r="F373" s="3">
        <v>0</v>
      </c>
      <c r="G373" s="3" t="s">
        <v>209</v>
      </c>
      <c r="H373" s="3" t="s">
        <v>22</v>
      </c>
      <c r="I373" s="3" t="s">
        <v>22</v>
      </c>
      <c r="J373" s="3" t="s">
        <v>35</v>
      </c>
      <c r="K373" s="3" t="s">
        <v>22</v>
      </c>
      <c r="L373" s="3" t="s">
        <v>25</v>
      </c>
      <c r="M373" s="3">
        <v>17</v>
      </c>
      <c r="N373" s="3" t="s">
        <v>26</v>
      </c>
      <c r="O373" s="3" t="s">
        <v>27</v>
      </c>
      <c r="P373" s="3" t="s">
        <v>44</v>
      </c>
      <c r="Q373" s="3" t="s">
        <v>254</v>
      </c>
    </row>
    <row r="374" spans="1:17" ht="15.75" customHeight="1" x14ac:dyDescent="0.3">
      <c r="A374" s="3">
        <v>598043</v>
      </c>
      <c r="B374" s="3" t="s">
        <v>52</v>
      </c>
      <c r="C374" s="5">
        <v>41397</v>
      </c>
      <c r="D374" s="3" t="s">
        <v>70</v>
      </c>
      <c r="E374" s="3" t="s">
        <v>54</v>
      </c>
      <c r="F374" s="3">
        <v>0</v>
      </c>
      <c r="G374" s="3" t="s">
        <v>23</v>
      </c>
      <c r="H374" s="3" t="s">
        <v>42</v>
      </c>
      <c r="I374" s="3" t="s">
        <v>42</v>
      </c>
      <c r="J374" s="3" t="s">
        <v>35</v>
      </c>
      <c r="K374" s="3" t="s">
        <v>23</v>
      </c>
      <c r="L374" s="3" t="s">
        <v>43</v>
      </c>
      <c r="M374" s="3">
        <v>8</v>
      </c>
      <c r="N374" s="3" t="s">
        <v>26</v>
      </c>
      <c r="O374" s="3" t="s">
        <v>27</v>
      </c>
      <c r="P374" s="3" t="s">
        <v>129</v>
      </c>
      <c r="Q374" s="3" t="s">
        <v>269</v>
      </c>
    </row>
    <row r="375" spans="1:17" ht="15.75" customHeight="1" x14ac:dyDescent="0.3">
      <c r="A375" s="3">
        <v>598044</v>
      </c>
      <c r="B375" s="3" t="s">
        <v>62</v>
      </c>
      <c r="C375" s="5">
        <v>41398</v>
      </c>
      <c r="D375" s="3" t="s">
        <v>274</v>
      </c>
      <c r="E375" s="3" t="s">
        <v>64</v>
      </c>
      <c r="F375" s="3">
        <v>0</v>
      </c>
      <c r="G375" s="3" t="s">
        <v>261</v>
      </c>
      <c r="H375" s="3" t="s">
        <v>41</v>
      </c>
      <c r="I375" s="3" t="s">
        <v>41</v>
      </c>
      <c r="J375" s="3" t="s">
        <v>35</v>
      </c>
      <c r="K375" s="3" t="s">
        <v>261</v>
      </c>
      <c r="L375" s="3" t="s">
        <v>43</v>
      </c>
      <c r="M375" s="3">
        <v>6</v>
      </c>
      <c r="N375" s="3" t="s">
        <v>26</v>
      </c>
      <c r="O375" s="3" t="s">
        <v>27</v>
      </c>
      <c r="P375" s="3" t="s">
        <v>28</v>
      </c>
      <c r="Q375" s="3" t="s">
        <v>131</v>
      </c>
    </row>
    <row r="376" spans="1:17" ht="15.75" customHeight="1" x14ac:dyDescent="0.3">
      <c r="A376" s="3">
        <v>598045</v>
      </c>
      <c r="B376" s="3" t="s">
        <v>19</v>
      </c>
      <c r="C376" s="5">
        <v>41408</v>
      </c>
      <c r="D376" s="3" t="s">
        <v>74</v>
      </c>
      <c r="E376" s="3" t="s">
        <v>21</v>
      </c>
      <c r="F376" s="3">
        <v>0</v>
      </c>
      <c r="G376" s="3" t="s">
        <v>22</v>
      </c>
      <c r="H376" s="3" t="s">
        <v>33</v>
      </c>
      <c r="I376" s="3" t="s">
        <v>33</v>
      </c>
      <c r="J376" s="3" t="s">
        <v>24</v>
      </c>
      <c r="K376" s="3" t="s">
        <v>33</v>
      </c>
      <c r="L376" s="3" t="s">
        <v>43</v>
      </c>
      <c r="M376" s="3">
        <v>7</v>
      </c>
      <c r="N376" s="3" t="s">
        <v>26</v>
      </c>
      <c r="O376" s="3" t="s">
        <v>27</v>
      </c>
      <c r="P376" s="3" t="s">
        <v>129</v>
      </c>
      <c r="Q376" s="3" t="s">
        <v>142</v>
      </c>
    </row>
    <row r="377" spans="1:17" ht="15.75" customHeight="1" x14ac:dyDescent="0.3">
      <c r="A377" s="3">
        <v>598046</v>
      </c>
      <c r="B377" s="3" t="s">
        <v>46</v>
      </c>
      <c r="C377" s="5">
        <v>41399</v>
      </c>
      <c r="D377" s="3" t="s">
        <v>275</v>
      </c>
      <c r="E377" s="3" t="s">
        <v>48</v>
      </c>
      <c r="F377" s="3">
        <v>0</v>
      </c>
      <c r="G377" s="3" t="s">
        <v>49</v>
      </c>
      <c r="H377" s="3" t="s">
        <v>34</v>
      </c>
      <c r="I377" s="3" t="s">
        <v>49</v>
      </c>
      <c r="J377" s="3" t="s">
        <v>35</v>
      </c>
      <c r="K377" s="3" t="s">
        <v>49</v>
      </c>
      <c r="L377" s="3" t="s">
        <v>25</v>
      </c>
      <c r="M377" s="3">
        <v>60</v>
      </c>
      <c r="N377" s="3" t="s">
        <v>26</v>
      </c>
      <c r="O377" s="3" t="s">
        <v>27</v>
      </c>
      <c r="P377" s="3" t="s">
        <v>129</v>
      </c>
      <c r="Q377" s="3" t="s">
        <v>269</v>
      </c>
    </row>
    <row r="378" spans="1:17" ht="15.75" customHeight="1" x14ac:dyDescent="0.3">
      <c r="A378" s="3">
        <v>598047</v>
      </c>
      <c r="B378" s="3" t="s">
        <v>58</v>
      </c>
      <c r="C378" s="5">
        <v>41399</v>
      </c>
      <c r="D378" s="3" t="s">
        <v>235</v>
      </c>
      <c r="E378" s="3" t="s">
        <v>60</v>
      </c>
      <c r="F378" s="3">
        <v>0</v>
      </c>
      <c r="G378" s="3" t="s">
        <v>42</v>
      </c>
      <c r="H378" s="3" t="s">
        <v>209</v>
      </c>
      <c r="I378" s="3" t="s">
        <v>209</v>
      </c>
      <c r="J378" s="3" t="s">
        <v>35</v>
      </c>
      <c r="K378" s="3" t="s">
        <v>42</v>
      </c>
      <c r="L378" s="3" t="s">
        <v>43</v>
      </c>
      <c r="M378" s="3">
        <v>5</v>
      </c>
      <c r="N378" s="3" t="s">
        <v>26</v>
      </c>
      <c r="O378" s="3" t="s">
        <v>27</v>
      </c>
      <c r="P378" s="3" t="s">
        <v>254</v>
      </c>
      <c r="Q378" s="3" t="s">
        <v>215</v>
      </c>
    </row>
    <row r="379" spans="1:17" ht="15.75" customHeight="1" x14ac:dyDescent="0.3">
      <c r="A379" s="3">
        <v>598048</v>
      </c>
      <c r="B379" s="3" t="s">
        <v>19</v>
      </c>
      <c r="C379" s="5">
        <v>41373</v>
      </c>
      <c r="D379" s="3" t="s">
        <v>217</v>
      </c>
      <c r="E379" s="3" t="s">
        <v>21</v>
      </c>
      <c r="F379" s="3">
        <v>0</v>
      </c>
      <c r="G379" s="3" t="s">
        <v>22</v>
      </c>
      <c r="H379" s="3" t="s">
        <v>261</v>
      </c>
      <c r="I379" s="3" t="s">
        <v>261</v>
      </c>
      <c r="J379" s="3" t="s">
        <v>35</v>
      </c>
      <c r="K379" s="3" t="s">
        <v>22</v>
      </c>
      <c r="L379" s="3" t="s">
        <v>43</v>
      </c>
      <c r="M379" s="3">
        <v>7</v>
      </c>
      <c r="N379" s="3" t="s">
        <v>26</v>
      </c>
      <c r="O379" s="3" t="s">
        <v>27</v>
      </c>
      <c r="P379" s="3" t="s">
        <v>142</v>
      </c>
      <c r="Q379" s="3" t="s">
        <v>118</v>
      </c>
    </row>
    <row r="380" spans="1:17" ht="15.75" customHeight="1" x14ac:dyDescent="0.3">
      <c r="A380" s="3">
        <v>598049</v>
      </c>
      <c r="B380" s="3" t="s">
        <v>58</v>
      </c>
      <c r="C380" s="5">
        <v>41401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41</v>
      </c>
      <c r="I380" s="3" t="s">
        <v>41</v>
      </c>
      <c r="J380" s="3" t="s">
        <v>35</v>
      </c>
      <c r="K380" s="3" t="s">
        <v>42</v>
      </c>
      <c r="L380" s="3" t="s">
        <v>43</v>
      </c>
      <c r="M380" s="3">
        <v>9</v>
      </c>
      <c r="N380" s="3" t="s">
        <v>26</v>
      </c>
      <c r="O380" s="3" t="s">
        <v>27</v>
      </c>
      <c r="P380" s="3" t="s">
        <v>44</v>
      </c>
      <c r="Q380" s="3" t="s">
        <v>215</v>
      </c>
    </row>
    <row r="381" spans="1:17" ht="15.75" customHeight="1" x14ac:dyDescent="0.3">
      <c r="A381" s="3">
        <v>598050</v>
      </c>
      <c r="B381" s="3" t="s">
        <v>46</v>
      </c>
      <c r="C381" s="5">
        <v>41401</v>
      </c>
      <c r="D381" s="3" t="s">
        <v>109</v>
      </c>
      <c r="E381" s="3" t="s">
        <v>48</v>
      </c>
      <c r="F381" s="3">
        <v>0</v>
      </c>
      <c r="G381" s="3" t="s">
        <v>49</v>
      </c>
      <c r="H381" s="3" t="s">
        <v>23</v>
      </c>
      <c r="I381" s="3" t="s">
        <v>49</v>
      </c>
      <c r="J381" s="3" t="s">
        <v>35</v>
      </c>
      <c r="K381" s="3" t="s">
        <v>49</v>
      </c>
      <c r="L381" s="3" t="s">
        <v>25</v>
      </c>
      <c r="M381" s="3">
        <v>65</v>
      </c>
      <c r="N381" s="3" t="s">
        <v>26</v>
      </c>
      <c r="O381" s="3" t="s">
        <v>27</v>
      </c>
      <c r="P381" s="3" t="s">
        <v>129</v>
      </c>
      <c r="Q381" s="3" t="s">
        <v>142</v>
      </c>
    </row>
    <row r="382" spans="1:17" ht="15.75" customHeight="1" x14ac:dyDescent="0.3">
      <c r="A382" s="3">
        <v>598051</v>
      </c>
      <c r="B382" s="3" t="s">
        <v>62</v>
      </c>
      <c r="C382" s="5">
        <v>41402</v>
      </c>
      <c r="D382" s="3" t="s">
        <v>107</v>
      </c>
      <c r="E382" s="3" t="s">
        <v>64</v>
      </c>
      <c r="F382" s="3">
        <v>0</v>
      </c>
      <c r="G382" s="3" t="s">
        <v>261</v>
      </c>
      <c r="H382" s="3" t="s">
        <v>34</v>
      </c>
      <c r="I382" s="3" t="s">
        <v>261</v>
      </c>
      <c r="J382" s="3" t="s">
        <v>24</v>
      </c>
      <c r="K382" s="3" t="s">
        <v>34</v>
      </c>
      <c r="L382" s="3" t="s">
        <v>25</v>
      </c>
      <c r="M382" s="3">
        <v>77</v>
      </c>
      <c r="N382" s="3" t="s">
        <v>26</v>
      </c>
      <c r="O382" s="3" t="s">
        <v>27</v>
      </c>
      <c r="P382" s="3" t="s">
        <v>171</v>
      </c>
      <c r="Q382" s="3" t="s">
        <v>276</v>
      </c>
    </row>
    <row r="383" spans="1:17" ht="15.75" customHeight="1" x14ac:dyDescent="0.3">
      <c r="A383" s="3">
        <v>598052</v>
      </c>
      <c r="B383" s="3" t="s">
        <v>30</v>
      </c>
      <c r="C383" s="5">
        <v>41403</v>
      </c>
      <c r="D383" s="3" t="s">
        <v>277</v>
      </c>
      <c r="E383" s="3" t="s">
        <v>32</v>
      </c>
      <c r="F383" s="3">
        <v>0</v>
      </c>
      <c r="G383" s="3" t="s">
        <v>33</v>
      </c>
      <c r="H383" s="3" t="s">
        <v>42</v>
      </c>
      <c r="I383" s="3" t="s">
        <v>42</v>
      </c>
      <c r="J383" s="3" t="s">
        <v>24</v>
      </c>
      <c r="K383" s="3" t="s">
        <v>42</v>
      </c>
      <c r="L383" s="3" t="s">
        <v>43</v>
      </c>
      <c r="M383" s="3">
        <v>8</v>
      </c>
      <c r="N383" s="3" t="s">
        <v>26</v>
      </c>
      <c r="O383" s="3" t="s">
        <v>27</v>
      </c>
      <c r="P383" s="3" t="s">
        <v>129</v>
      </c>
      <c r="Q383" s="3" t="s">
        <v>142</v>
      </c>
    </row>
    <row r="384" spans="1:17" ht="15.75" customHeight="1" x14ac:dyDescent="0.3">
      <c r="A384" s="3">
        <v>598053</v>
      </c>
      <c r="B384" s="3" t="s">
        <v>240</v>
      </c>
      <c r="C384" s="5">
        <v>41403</v>
      </c>
      <c r="D384" s="3" t="s">
        <v>148</v>
      </c>
      <c r="E384" s="3" t="s">
        <v>242</v>
      </c>
      <c r="F384" s="3">
        <v>0</v>
      </c>
      <c r="G384" s="3" t="s">
        <v>209</v>
      </c>
      <c r="H384" s="3" t="s">
        <v>23</v>
      </c>
      <c r="I384" s="3" t="s">
        <v>23</v>
      </c>
      <c r="J384" s="3" t="s">
        <v>35</v>
      </c>
      <c r="K384" s="3" t="s">
        <v>23</v>
      </c>
      <c r="L384" s="3" t="s">
        <v>25</v>
      </c>
      <c r="M384" s="3">
        <v>46</v>
      </c>
      <c r="N384" s="3" t="s">
        <v>26</v>
      </c>
      <c r="O384" s="3" t="s">
        <v>27</v>
      </c>
      <c r="P384" s="3" t="s">
        <v>28</v>
      </c>
      <c r="Q384" s="3" t="s">
        <v>131</v>
      </c>
    </row>
    <row r="385" spans="1:17" ht="15.75" customHeight="1" x14ac:dyDescent="0.3">
      <c r="A385" s="3">
        <v>598054</v>
      </c>
      <c r="B385" s="3" t="s">
        <v>38</v>
      </c>
      <c r="C385" s="5">
        <v>41404</v>
      </c>
      <c r="D385" s="3" t="s">
        <v>199</v>
      </c>
      <c r="E385" s="3" t="s">
        <v>40</v>
      </c>
      <c r="F385" s="3">
        <v>0</v>
      </c>
      <c r="G385" s="3" t="s">
        <v>41</v>
      </c>
      <c r="H385" s="3" t="s">
        <v>22</v>
      </c>
      <c r="I385" s="3" t="s">
        <v>41</v>
      </c>
      <c r="J385" s="3" t="s">
        <v>24</v>
      </c>
      <c r="K385" s="3" t="s">
        <v>22</v>
      </c>
      <c r="L385" s="3" t="s">
        <v>25</v>
      </c>
      <c r="M385" s="3">
        <v>4</v>
      </c>
      <c r="N385" s="3" t="s">
        <v>26</v>
      </c>
      <c r="O385" s="3" t="s">
        <v>27</v>
      </c>
      <c r="P385" s="3" t="s">
        <v>276</v>
      </c>
      <c r="Q385" s="3" t="s">
        <v>265</v>
      </c>
    </row>
    <row r="386" spans="1:17" ht="15.75" customHeight="1" x14ac:dyDescent="0.3">
      <c r="A386" s="3">
        <v>598055</v>
      </c>
      <c r="B386" s="3" t="s">
        <v>240</v>
      </c>
      <c r="C386" s="5">
        <v>41405</v>
      </c>
      <c r="D386" s="3" t="s">
        <v>275</v>
      </c>
      <c r="E386" s="3" t="s">
        <v>242</v>
      </c>
      <c r="F386" s="3">
        <v>0</v>
      </c>
      <c r="G386" s="3" t="s">
        <v>209</v>
      </c>
      <c r="H386" s="3" t="s">
        <v>49</v>
      </c>
      <c r="I386" s="3" t="s">
        <v>209</v>
      </c>
      <c r="J386" s="3" t="s">
        <v>35</v>
      </c>
      <c r="K386" s="3" t="s">
        <v>49</v>
      </c>
      <c r="L386" s="3" t="s">
        <v>43</v>
      </c>
      <c r="M386" s="3">
        <v>5</v>
      </c>
      <c r="N386" s="3" t="s">
        <v>26</v>
      </c>
      <c r="O386" s="3" t="s">
        <v>27</v>
      </c>
      <c r="P386" s="3" t="s">
        <v>28</v>
      </c>
      <c r="Q386" s="3" t="s">
        <v>234</v>
      </c>
    </row>
    <row r="387" spans="1:17" ht="15.75" customHeight="1" x14ac:dyDescent="0.3">
      <c r="A387" s="3">
        <v>598056</v>
      </c>
      <c r="B387" s="3" t="s">
        <v>30</v>
      </c>
      <c r="C387" s="5">
        <v>41405</v>
      </c>
      <c r="D387" s="3" t="s">
        <v>278</v>
      </c>
      <c r="E387" s="3" t="s">
        <v>32</v>
      </c>
      <c r="F387" s="3">
        <v>0</v>
      </c>
      <c r="G387" s="3" t="s">
        <v>33</v>
      </c>
      <c r="H387" s="3" t="s">
        <v>261</v>
      </c>
      <c r="I387" s="3" t="s">
        <v>33</v>
      </c>
      <c r="J387" s="3" t="s">
        <v>24</v>
      </c>
      <c r="K387" s="3" t="s">
        <v>261</v>
      </c>
      <c r="L387" s="3" t="s">
        <v>25</v>
      </c>
      <c r="M387" s="3">
        <v>30</v>
      </c>
      <c r="N387" s="3" t="s">
        <v>26</v>
      </c>
      <c r="O387" s="3" t="s">
        <v>27</v>
      </c>
      <c r="P387" s="3" t="s">
        <v>171</v>
      </c>
      <c r="Q387" s="3" t="s">
        <v>215</v>
      </c>
    </row>
    <row r="388" spans="1:17" ht="15.75" customHeight="1" x14ac:dyDescent="0.3">
      <c r="A388" s="3">
        <v>598057</v>
      </c>
      <c r="B388" s="3" t="s">
        <v>279</v>
      </c>
      <c r="C388" s="5">
        <v>41406</v>
      </c>
      <c r="D388" s="3" t="s">
        <v>146</v>
      </c>
      <c r="E388" s="3" t="s">
        <v>280</v>
      </c>
      <c r="F388" s="3">
        <v>0</v>
      </c>
      <c r="G388" s="3" t="s">
        <v>23</v>
      </c>
      <c r="H388" s="3" t="s">
        <v>22</v>
      </c>
      <c r="I388" s="3" t="s">
        <v>23</v>
      </c>
      <c r="J388" s="3" t="s">
        <v>24</v>
      </c>
      <c r="K388" s="3" t="s">
        <v>23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276</v>
      </c>
      <c r="Q388" s="3" t="s">
        <v>265</v>
      </c>
    </row>
    <row r="389" spans="1:17" ht="15.75" customHeight="1" x14ac:dyDescent="0.3">
      <c r="A389" s="3">
        <v>598058</v>
      </c>
      <c r="B389" s="3" t="s">
        <v>58</v>
      </c>
      <c r="C389" s="5">
        <v>41406</v>
      </c>
      <c r="D389" s="3" t="s">
        <v>59</v>
      </c>
      <c r="E389" s="3" t="s">
        <v>60</v>
      </c>
      <c r="F389" s="3">
        <v>0</v>
      </c>
      <c r="G389" s="3" t="s">
        <v>42</v>
      </c>
      <c r="H389" s="3" t="s">
        <v>34</v>
      </c>
      <c r="I389" s="3" t="s">
        <v>42</v>
      </c>
      <c r="J389" s="3" t="s">
        <v>24</v>
      </c>
      <c r="K389" s="3" t="s">
        <v>42</v>
      </c>
      <c r="L389" s="3" t="s">
        <v>43</v>
      </c>
      <c r="M389" s="3">
        <v>5</v>
      </c>
      <c r="N389" s="3" t="s">
        <v>26</v>
      </c>
      <c r="O389" s="3" t="s">
        <v>27</v>
      </c>
      <c r="P389" s="3" t="s">
        <v>129</v>
      </c>
      <c r="Q389" s="3" t="s">
        <v>269</v>
      </c>
    </row>
    <row r="390" spans="1:17" ht="15.75" customHeight="1" x14ac:dyDescent="0.3">
      <c r="A390" s="3">
        <v>598059</v>
      </c>
      <c r="B390" s="3" t="s">
        <v>38</v>
      </c>
      <c r="C390" s="5">
        <v>41387</v>
      </c>
      <c r="D390" s="3" t="s">
        <v>193</v>
      </c>
      <c r="E390" s="3" t="s">
        <v>40</v>
      </c>
      <c r="F390" s="3">
        <v>0</v>
      </c>
      <c r="G390" s="3" t="s">
        <v>41</v>
      </c>
      <c r="H390" s="3" t="s">
        <v>33</v>
      </c>
      <c r="I390" s="3" t="s">
        <v>33</v>
      </c>
      <c r="J390" s="3" t="s">
        <v>24</v>
      </c>
      <c r="K390" s="3" t="s">
        <v>33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239</v>
      </c>
      <c r="Q390" s="3" t="s">
        <v>265</v>
      </c>
    </row>
    <row r="391" spans="1:17" ht="15.75" customHeight="1" x14ac:dyDescent="0.3">
      <c r="A391" s="3">
        <v>598060</v>
      </c>
      <c r="B391" s="3" t="s">
        <v>46</v>
      </c>
      <c r="C391" s="5">
        <v>41407</v>
      </c>
      <c r="D391" s="3" t="s">
        <v>194</v>
      </c>
      <c r="E391" s="3" t="s">
        <v>48</v>
      </c>
      <c r="F391" s="3">
        <v>0</v>
      </c>
      <c r="G391" s="3" t="s">
        <v>49</v>
      </c>
      <c r="H391" s="3" t="s">
        <v>261</v>
      </c>
      <c r="I391" s="3" t="s">
        <v>261</v>
      </c>
      <c r="J391" s="3" t="s">
        <v>35</v>
      </c>
      <c r="K391" s="3" t="s">
        <v>49</v>
      </c>
      <c r="L391" s="3" t="s">
        <v>43</v>
      </c>
      <c r="M391" s="3">
        <v>7</v>
      </c>
      <c r="N391" s="3" t="s">
        <v>26</v>
      </c>
      <c r="O391" s="3" t="s">
        <v>27</v>
      </c>
      <c r="P391" s="3" t="s">
        <v>234</v>
      </c>
      <c r="Q391" s="3" t="s">
        <v>118</v>
      </c>
    </row>
    <row r="392" spans="1:17" ht="15.75" customHeight="1" x14ac:dyDescent="0.3">
      <c r="A392" s="3">
        <v>598061</v>
      </c>
      <c r="B392" s="3" t="s">
        <v>279</v>
      </c>
      <c r="C392" s="5">
        <v>41409</v>
      </c>
      <c r="D392" s="3" t="s">
        <v>164</v>
      </c>
      <c r="E392" s="3" t="s">
        <v>280</v>
      </c>
      <c r="F392" s="3">
        <v>0</v>
      </c>
      <c r="G392" s="3" t="s">
        <v>23</v>
      </c>
      <c r="H392" s="3" t="s">
        <v>209</v>
      </c>
      <c r="I392" s="3" t="s">
        <v>23</v>
      </c>
      <c r="J392" s="3" t="s">
        <v>24</v>
      </c>
      <c r="K392" s="3" t="s">
        <v>209</v>
      </c>
      <c r="L392" s="3" t="s">
        <v>25</v>
      </c>
      <c r="M392" s="3">
        <v>7</v>
      </c>
      <c r="N392" s="3" t="s">
        <v>26</v>
      </c>
      <c r="O392" s="3" t="s">
        <v>27</v>
      </c>
      <c r="P392" s="3" t="s">
        <v>276</v>
      </c>
      <c r="Q392" s="3" t="s">
        <v>265</v>
      </c>
    </row>
    <row r="393" spans="1:17" ht="15.75" customHeight="1" x14ac:dyDescent="0.3">
      <c r="A393" s="3">
        <v>598062</v>
      </c>
      <c r="B393" s="3" t="s">
        <v>67</v>
      </c>
      <c r="C393" s="5">
        <v>41408</v>
      </c>
      <c r="D393" s="3" t="s">
        <v>78</v>
      </c>
      <c r="E393" s="3" t="s">
        <v>69</v>
      </c>
      <c r="F393" s="3">
        <v>0</v>
      </c>
      <c r="G393" s="3" t="s">
        <v>34</v>
      </c>
      <c r="H393" s="3" t="s">
        <v>41</v>
      </c>
      <c r="I393" s="3" t="s">
        <v>34</v>
      </c>
      <c r="J393" s="3" t="s">
        <v>35</v>
      </c>
      <c r="K393" s="3" t="s">
        <v>34</v>
      </c>
      <c r="L393" s="3" t="s">
        <v>25</v>
      </c>
      <c r="M393" s="3">
        <v>33</v>
      </c>
      <c r="N393" s="3" t="s">
        <v>26</v>
      </c>
      <c r="O393" s="3" t="s">
        <v>27</v>
      </c>
      <c r="P393" s="3" t="s">
        <v>254</v>
      </c>
      <c r="Q393" s="3" t="s">
        <v>215</v>
      </c>
    </row>
    <row r="394" spans="1:17" ht="15.75" customHeight="1" x14ac:dyDescent="0.3">
      <c r="A394" s="3">
        <v>598063</v>
      </c>
      <c r="B394" s="3" t="s">
        <v>46</v>
      </c>
      <c r="C394" s="5">
        <v>41409</v>
      </c>
      <c r="D394" s="3" t="s">
        <v>281</v>
      </c>
      <c r="E394" s="3" t="s">
        <v>48</v>
      </c>
      <c r="F394" s="3">
        <v>0</v>
      </c>
      <c r="G394" s="3" t="s">
        <v>49</v>
      </c>
      <c r="H394" s="3" t="s">
        <v>42</v>
      </c>
      <c r="I394" s="3" t="s">
        <v>42</v>
      </c>
      <c r="J394" s="3" t="s">
        <v>24</v>
      </c>
      <c r="K394" s="3" t="s">
        <v>49</v>
      </c>
      <c r="L394" s="3" t="s">
        <v>25</v>
      </c>
      <c r="M394" s="3">
        <v>14</v>
      </c>
      <c r="N394" s="3" t="s">
        <v>26</v>
      </c>
      <c r="O394" s="3" t="s">
        <v>27</v>
      </c>
      <c r="P394" s="3" t="s">
        <v>28</v>
      </c>
      <c r="Q394" s="3" t="s">
        <v>131</v>
      </c>
    </row>
    <row r="395" spans="1:17" ht="15.75" customHeight="1" x14ac:dyDescent="0.3">
      <c r="A395" s="3">
        <v>598064</v>
      </c>
      <c r="B395" s="3" t="s">
        <v>30</v>
      </c>
      <c r="C395" s="5">
        <v>41400</v>
      </c>
      <c r="D395" s="3" t="s">
        <v>270</v>
      </c>
      <c r="E395" s="3" t="s">
        <v>32</v>
      </c>
      <c r="F395" s="3">
        <v>0</v>
      </c>
      <c r="G395" s="3" t="s">
        <v>33</v>
      </c>
      <c r="H395" s="3" t="s">
        <v>22</v>
      </c>
      <c r="I395" s="3" t="s">
        <v>33</v>
      </c>
      <c r="J395" s="3" t="s">
        <v>24</v>
      </c>
      <c r="K395" s="3" t="s">
        <v>33</v>
      </c>
      <c r="L395" s="3" t="s">
        <v>43</v>
      </c>
      <c r="M395" s="3">
        <v>6</v>
      </c>
      <c r="N395" s="3" t="s">
        <v>26</v>
      </c>
      <c r="O395" s="3" t="s">
        <v>27</v>
      </c>
      <c r="P395" s="3" t="s">
        <v>239</v>
      </c>
      <c r="Q395" s="3" t="s">
        <v>276</v>
      </c>
    </row>
    <row r="396" spans="1:17" ht="15.75" customHeight="1" x14ac:dyDescent="0.3">
      <c r="A396" s="3">
        <v>598065</v>
      </c>
      <c r="B396" s="3" t="s">
        <v>62</v>
      </c>
      <c r="C396" s="5">
        <v>41411</v>
      </c>
      <c r="D396" s="3" t="s">
        <v>95</v>
      </c>
      <c r="E396" s="3" t="s">
        <v>64</v>
      </c>
      <c r="F396" s="3">
        <v>0</v>
      </c>
      <c r="G396" s="3" t="s">
        <v>261</v>
      </c>
      <c r="H396" s="3" t="s">
        <v>42</v>
      </c>
      <c r="I396" s="3" t="s">
        <v>261</v>
      </c>
      <c r="J396" s="3" t="s">
        <v>35</v>
      </c>
      <c r="K396" s="3" t="s">
        <v>261</v>
      </c>
      <c r="L396" s="3" t="s">
        <v>25</v>
      </c>
      <c r="M396" s="3">
        <v>23</v>
      </c>
      <c r="N396" s="3" t="s">
        <v>26</v>
      </c>
      <c r="O396" s="3" t="s">
        <v>27</v>
      </c>
      <c r="P396" s="3" t="s">
        <v>28</v>
      </c>
      <c r="Q396" s="3" t="s">
        <v>234</v>
      </c>
    </row>
    <row r="397" spans="1:17" ht="15.75" customHeight="1" x14ac:dyDescent="0.3">
      <c r="A397" s="3">
        <v>598066</v>
      </c>
      <c r="B397" s="3" t="s">
        <v>196</v>
      </c>
      <c r="C397" s="5">
        <v>41412</v>
      </c>
      <c r="D397" s="3" t="s">
        <v>256</v>
      </c>
      <c r="E397" s="3" t="s">
        <v>197</v>
      </c>
      <c r="F397" s="3">
        <v>0</v>
      </c>
      <c r="G397" s="3" t="s">
        <v>33</v>
      </c>
      <c r="H397" s="3" t="s">
        <v>49</v>
      </c>
      <c r="I397" s="3" t="s">
        <v>49</v>
      </c>
      <c r="J397" s="3" t="s">
        <v>24</v>
      </c>
      <c r="K397" s="3" t="s">
        <v>33</v>
      </c>
      <c r="L397" s="3" t="s">
        <v>25</v>
      </c>
      <c r="M397" s="3">
        <v>50</v>
      </c>
      <c r="N397" s="3" t="s">
        <v>26</v>
      </c>
      <c r="O397" s="3" t="s">
        <v>27</v>
      </c>
      <c r="P397" s="3" t="s">
        <v>129</v>
      </c>
      <c r="Q397" s="3" t="s">
        <v>269</v>
      </c>
    </row>
    <row r="398" spans="1:17" ht="15.75" customHeight="1" x14ac:dyDescent="0.3">
      <c r="A398" s="3">
        <v>598067</v>
      </c>
      <c r="B398" s="3" t="s">
        <v>240</v>
      </c>
      <c r="C398" s="5">
        <v>41413</v>
      </c>
      <c r="D398" s="3" t="s">
        <v>282</v>
      </c>
      <c r="E398" s="3" t="s">
        <v>242</v>
      </c>
      <c r="F398" s="3">
        <v>0</v>
      </c>
      <c r="G398" s="3" t="s">
        <v>209</v>
      </c>
      <c r="H398" s="3" t="s">
        <v>41</v>
      </c>
      <c r="I398" s="3" t="s">
        <v>209</v>
      </c>
      <c r="J398" s="3" t="s">
        <v>35</v>
      </c>
      <c r="K398" s="3" t="s">
        <v>209</v>
      </c>
      <c r="L398" s="3" t="s">
        <v>25</v>
      </c>
      <c r="M398" s="3">
        <v>38</v>
      </c>
      <c r="N398" s="3" t="s">
        <v>26</v>
      </c>
      <c r="O398" s="3" t="s">
        <v>27</v>
      </c>
      <c r="P398" s="3" t="s">
        <v>276</v>
      </c>
      <c r="Q398" s="3" t="s">
        <v>118</v>
      </c>
    </row>
    <row r="399" spans="1:17" ht="15.75" customHeight="1" x14ac:dyDescent="0.3">
      <c r="A399" s="3">
        <v>598068</v>
      </c>
      <c r="B399" s="3" t="s">
        <v>19</v>
      </c>
      <c r="C399" s="5">
        <v>41412</v>
      </c>
      <c r="D399" s="3" t="s">
        <v>217</v>
      </c>
      <c r="E399" s="3" t="s">
        <v>21</v>
      </c>
      <c r="F399" s="3">
        <v>0</v>
      </c>
      <c r="G399" s="3" t="s">
        <v>22</v>
      </c>
      <c r="H399" s="3" t="s">
        <v>34</v>
      </c>
      <c r="I399" s="3" t="s">
        <v>34</v>
      </c>
      <c r="J399" s="3" t="s">
        <v>24</v>
      </c>
      <c r="K399" s="3" t="s">
        <v>22</v>
      </c>
      <c r="L399" s="3" t="s">
        <v>25</v>
      </c>
      <c r="M399" s="3">
        <v>24</v>
      </c>
      <c r="N399" s="3" t="s">
        <v>26</v>
      </c>
      <c r="O399" s="3" t="s">
        <v>27</v>
      </c>
      <c r="P399" s="3" t="s">
        <v>254</v>
      </c>
      <c r="Q399" s="3" t="s">
        <v>215</v>
      </c>
    </row>
    <row r="400" spans="1:17" ht="15.75" customHeight="1" x14ac:dyDescent="0.3">
      <c r="A400" s="3">
        <v>598069</v>
      </c>
      <c r="B400" s="3" t="s">
        <v>62</v>
      </c>
      <c r="C400" s="5">
        <v>41413</v>
      </c>
      <c r="D400" s="3" t="s">
        <v>278</v>
      </c>
      <c r="E400" s="3" t="s">
        <v>64</v>
      </c>
      <c r="F400" s="3">
        <v>0</v>
      </c>
      <c r="G400" s="3" t="s">
        <v>261</v>
      </c>
      <c r="H400" s="3" t="s">
        <v>23</v>
      </c>
      <c r="I400" s="3" t="s">
        <v>23</v>
      </c>
      <c r="J400" s="3" t="s">
        <v>35</v>
      </c>
      <c r="K400" s="3" t="s">
        <v>261</v>
      </c>
      <c r="L400" s="3" t="s">
        <v>43</v>
      </c>
      <c r="M400" s="3">
        <v>5</v>
      </c>
      <c r="N400" s="3" t="s">
        <v>26</v>
      </c>
      <c r="O400" s="3" t="s">
        <v>27</v>
      </c>
      <c r="P400" s="3" t="s">
        <v>28</v>
      </c>
      <c r="Q400" s="3" t="s">
        <v>131</v>
      </c>
    </row>
    <row r="401" spans="1:17" ht="15.75" customHeight="1" x14ac:dyDescent="0.3">
      <c r="A401" s="3">
        <v>598070</v>
      </c>
      <c r="B401" s="3" t="s">
        <v>38</v>
      </c>
      <c r="C401" s="5">
        <v>41415</v>
      </c>
      <c r="D401" s="3" t="s">
        <v>31</v>
      </c>
      <c r="E401" s="3" t="s">
        <v>40</v>
      </c>
      <c r="F401" s="3">
        <v>0</v>
      </c>
      <c r="G401" s="3" t="s">
        <v>34</v>
      </c>
      <c r="H401" s="3" t="s">
        <v>49</v>
      </c>
      <c r="I401" s="3" t="s">
        <v>34</v>
      </c>
      <c r="J401" s="3" t="s">
        <v>35</v>
      </c>
      <c r="K401" s="3" t="s">
        <v>34</v>
      </c>
      <c r="L401" s="3" t="s">
        <v>25</v>
      </c>
      <c r="M401" s="3">
        <v>48</v>
      </c>
      <c r="N401" s="3" t="s">
        <v>26</v>
      </c>
      <c r="O401" s="3" t="s">
        <v>27</v>
      </c>
      <c r="P401" s="3" t="s">
        <v>276</v>
      </c>
      <c r="Q401" s="3" t="s">
        <v>215</v>
      </c>
    </row>
    <row r="402" spans="1:17" ht="15.75" customHeight="1" x14ac:dyDescent="0.3">
      <c r="A402" s="3">
        <v>598071</v>
      </c>
      <c r="B402" s="3" t="s">
        <v>38</v>
      </c>
      <c r="C402" s="5">
        <v>41416</v>
      </c>
      <c r="D402" s="3" t="s">
        <v>162</v>
      </c>
      <c r="E402" s="3" t="s">
        <v>40</v>
      </c>
      <c r="F402" s="3">
        <v>0</v>
      </c>
      <c r="G402" s="3" t="s">
        <v>42</v>
      </c>
      <c r="H402" s="3" t="s">
        <v>261</v>
      </c>
      <c r="I402" s="3" t="s">
        <v>261</v>
      </c>
      <c r="J402" s="3" t="s">
        <v>35</v>
      </c>
      <c r="K402" s="3" t="s">
        <v>42</v>
      </c>
      <c r="L402" s="3" t="s">
        <v>43</v>
      </c>
      <c r="M402" s="3">
        <v>4</v>
      </c>
      <c r="N402" s="3" t="s">
        <v>26</v>
      </c>
      <c r="O402" s="3" t="s">
        <v>27</v>
      </c>
      <c r="P402" s="3" t="s">
        <v>142</v>
      </c>
      <c r="Q402" s="3" t="s">
        <v>215</v>
      </c>
    </row>
    <row r="403" spans="1:17" ht="15.75" customHeight="1" x14ac:dyDescent="0.3">
      <c r="A403" s="3">
        <v>598072</v>
      </c>
      <c r="B403" s="3" t="s">
        <v>52</v>
      </c>
      <c r="C403" s="5">
        <v>41418</v>
      </c>
      <c r="D403" s="3" t="s">
        <v>156</v>
      </c>
      <c r="E403" s="3" t="s">
        <v>54</v>
      </c>
      <c r="F403" s="3">
        <v>0</v>
      </c>
      <c r="G403" s="3" t="s">
        <v>49</v>
      </c>
      <c r="H403" s="3" t="s">
        <v>42</v>
      </c>
      <c r="I403" s="3" t="s">
        <v>42</v>
      </c>
      <c r="J403" s="3" t="s">
        <v>35</v>
      </c>
      <c r="K403" s="3" t="s">
        <v>49</v>
      </c>
      <c r="L403" s="3" t="s">
        <v>43</v>
      </c>
      <c r="M403" s="3">
        <v>4</v>
      </c>
      <c r="N403" s="3" t="s">
        <v>26</v>
      </c>
      <c r="O403" s="3" t="s">
        <v>27</v>
      </c>
      <c r="P403" s="3" t="s">
        <v>254</v>
      </c>
      <c r="Q403" s="3" t="s">
        <v>118</v>
      </c>
    </row>
    <row r="404" spans="1:17" ht="15.75" customHeight="1" x14ac:dyDescent="0.3">
      <c r="A404" s="3">
        <v>598073</v>
      </c>
      <c r="B404" s="3" t="s">
        <v>52</v>
      </c>
      <c r="C404" s="5">
        <v>41420</v>
      </c>
      <c r="D404" s="3" t="s">
        <v>194</v>
      </c>
      <c r="E404" s="3" t="s">
        <v>54</v>
      </c>
      <c r="F404" s="3">
        <v>0</v>
      </c>
      <c r="G404" s="3" t="s">
        <v>34</v>
      </c>
      <c r="H404" s="3" t="s">
        <v>49</v>
      </c>
      <c r="I404" s="3" t="s">
        <v>49</v>
      </c>
      <c r="J404" s="3" t="s">
        <v>35</v>
      </c>
      <c r="K404" s="3" t="s">
        <v>49</v>
      </c>
      <c r="L404" s="3" t="s">
        <v>25</v>
      </c>
      <c r="M404" s="3">
        <v>23</v>
      </c>
      <c r="N404" s="3" t="s">
        <v>26</v>
      </c>
      <c r="O404" s="3" t="s">
        <v>27</v>
      </c>
      <c r="P404" s="3" t="s">
        <v>129</v>
      </c>
      <c r="Q404" s="3" t="s">
        <v>118</v>
      </c>
    </row>
    <row r="405" spans="1:17" ht="15.75" customHeight="1" x14ac:dyDescent="0.3">
      <c r="A405" s="3">
        <v>729279</v>
      </c>
      <c r="B405" s="3" t="s">
        <v>283</v>
      </c>
      <c r="C405" s="5">
        <v>41745</v>
      </c>
      <c r="D405" s="3" t="s">
        <v>146</v>
      </c>
      <c r="E405" s="3" t="s">
        <v>284</v>
      </c>
      <c r="F405" s="3">
        <v>1</v>
      </c>
      <c r="G405" s="3" t="s">
        <v>49</v>
      </c>
      <c r="H405" s="3" t="s">
        <v>23</v>
      </c>
      <c r="I405" s="3" t="s">
        <v>23</v>
      </c>
      <c r="J405" s="3" t="s">
        <v>35</v>
      </c>
      <c r="K405" s="3" t="s">
        <v>23</v>
      </c>
      <c r="L405" s="3" t="s">
        <v>25</v>
      </c>
      <c r="M405" s="3">
        <v>41</v>
      </c>
      <c r="N405" s="3" t="s">
        <v>26</v>
      </c>
      <c r="O405" s="3" t="s">
        <v>27</v>
      </c>
      <c r="P405" s="3" t="s">
        <v>122</v>
      </c>
      <c r="Q405" s="3" t="s">
        <v>285</v>
      </c>
    </row>
    <row r="406" spans="1:17" ht="15.75" customHeight="1" x14ac:dyDescent="0.3">
      <c r="A406" s="3">
        <v>729281</v>
      </c>
      <c r="B406" s="3" t="s">
        <v>286</v>
      </c>
      <c r="C406" s="5">
        <v>41746</v>
      </c>
      <c r="D406" s="3" t="s">
        <v>287</v>
      </c>
      <c r="E406" s="3" t="s">
        <v>288</v>
      </c>
      <c r="F406" s="3">
        <v>1</v>
      </c>
      <c r="G406" s="3" t="s">
        <v>41</v>
      </c>
      <c r="H406" s="3" t="s">
        <v>22</v>
      </c>
      <c r="I406" s="3" t="s">
        <v>22</v>
      </c>
      <c r="J406" s="3" t="s">
        <v>24</v>
      </c>
      <c r="K406" s="3" t="s">
        <v>22</v>
      </c>
      <c r="L406" s="3" t="s">
        <v>43</v>
      </c>
      <c r="M406" s="3">
        <v>8</v>
      </c>
      <c r="N406" s="3" t="s">
        <v>26</v>
      </c>
      <c r="O406" s="3" t="s">
        <v>27</v>
      </c>
      <c r="P406" s="3" t="s">
        <v>44</v>
      </c>
      <c r="Q406" s="3" t="s">
        <v>142</v>
      </c>
    </row>
    <row r="407" spans="1:17" ht="15.75" customHeight="1" x14ac:dyDescent="0.3">
      <c r="A407" s="3">
        <v>729283</v>
      </c>
      <c r="B407" s="3" t="s">
        <v>283</v>
      </c>
      <c r="C407" s="5">
        <v>41747</v>
      </c>
      <c r="D407" s="3" t="s">
        <v>289</v>
      </c>
      <c r="E407" s="3" t="s">
        <v>284</v>
      </c>
      <c r="F407" s="3">
        <v>1</v>
      </c>
      <c r="G407" s="3" t="s">
        <v>34</v>
      </c>
      <c r="H407" s="3" t="s">
        <v>33</v>
      </c>
      <c r="I407" s="3" t="s">
        <v>34</v>
      </c>
      <c r="J407" s="3" t="s">
        <v>35</v>
      </c>
      <c r="K407" s="3" t="s">
        <v>33</v>
      </c>
      <c r="L407" s="3" t="s">
        <v>43</v>
      </c>
      <c r="M407" s="3">
        <v>6</v>
      </c>
      <c r="N407" s="3" t="s">
        <v>26</v>
      </c>
      <c r="O407" s="3" t="s">
        <v>27</v>
      </c>
      <c r="P407" s="3" t="s">
        <v>285</v>
      </c>
      <c r="Q407" s="3" t="s">
        <v>254</v>
      </c>
    </row>
    <row r="408" spans="1:17" ht="15.75" customHeight="1" x14ac:dyDescent="0.3">
      <c r="A408" s="3">
        <v>729285</v>
      </c>
      <c r="B408" s="3" t="s">
        <v>283</v>
      </c>
      <c r="C408" s="5">
        <v>41747</v>
      </c>
      <c r="D408" s="3" t="s">
        <v>235</v>
      </c>
      <c r="E408" s="3" t="s">
        <v>284</v>
      </c>
      <c r="F408" s="3">
        <v>1</v>
      </c>
      <c r="G408" s="3" t="s">
        <v>261</v>
      </c>
      <c r="H408" s="3" t="s">
        <v>42</v>
      </c>
      <c r="I408" s="3" t="s">
        <v>42</v>
      </c>
      <c r="J408" s="3" t="s">
        <v>24</v>
      </c>
      <c r="K408" s="3" t="s">
        <v>42</v>
      </c>
      <c r="L408" s="3" t="s">
        <v>43</v>
      </c>
      <c r="M408" s="3">
        <v>4</v>
      </c>
      <c r="N408" s="3" t="s">
        <v>26</v>
      </c>
      <c r="O408" s="3" t="s">
        <v>27</v>
      </c>
      <c r="P408" s="3" t="s">
        <v>56</v>
      </c>
      <c r="Q408" s="3" t="s">
        <v>285</v>
      </c>
    </row>
    <row r="409" spans="1:17" ht="15.75" customHeight="1" x14ac:dyDescent="0.3">
      <c r="A409" s="3">
        <v>729287</v>
      </c>
      <c r="B409" s="3" t="s">
        <v>290</v>
      </c>
      <c r="C409" s="5">
        <v>41748</v>
      </c>
      <c r="D409" s="3" t="s">
        <v>278</v>
      </c>
      <c r="E409" s="3" t="s">
        <v>291</v>
      </c>
      <c r="F409" s="3">
        <v>1</v>
      </c>
      <c r="G409" s="3" t="s">
        <v>22</v>
      </c>
      <c r="H409" s="3" t="s">
        <v>49</v>
      </c>
      <c r="I409" s="3" t="s">
        <v>22</v>
      </c>
      <c r="J409" s="3" t="s">
        <v>24</v>
      </c>
      <c r="K409" s="3" t="s">
        <v>22</v>
      </c>
      <c r="L409" s="3" t="s">
        <v>43</v>
      </c>
      <c r="M409" s="3">
        <v>7</v>
      </c>
      <c r="N409" s="3" t="s">
        <v>26</v>
      </c>
      <c r="O409" s="3" t="s">
        <v>27</v>
      </c>
      <c r="P409" s="3" t="s">
        <v>44</v>
      </c>
      <c r="Q409" s="3" t="s">
        <v>234</v>
      </c>
    </row>
    <row r="410" spans="1:17" ht="15.75" customHeight="1" x14ac:dyDescent="0.3">
      <c r="A410" s="3">
        <v>729289</v>
      </c>
      <c r="B410" s="3" t="s">
        <v>290</v>
      </c>
      <c r="C410" s="5">
        <v>41748</v>
      </c>
      <c r="D410" s="3" t="s">
        <v>138</v>
      </c>
      <c r="E410" s="3" t="s">
        <v>291</v>
      </c>
      <c r="F410" s="3">
        <v>1</v>
      </c>
      <c r="G410" s="3" t="s">
        <v>23</v>
      </c>
      <c r="H410" s="3" t="s">
        <v>41</v>
      </c>
      <c r="I410" s="3" t="s">
        <v>23</v>
      </c>
      <c r="J410" s="3" t="s">
        <v>35</v>
      </c>
      <c r="K410" s="3" t="s">
        <v>41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44</v>
      </c>
      <c r="Q410" s="3" t="s">
        <v>239</v>
      </c>
    </row>
    <row r="411" spans="1:17" ht="15.75" customHeight="1" x14ac:dyDescent="0.3">
      <c r="A411" s="3">
        <v>729291</v>
      </c>
      <c r="B411" s="3" t="s">
        <v>286</v>
      </c>
      <c r="C411" s="5">
        <v>41749</v>
      </c>
      <c r="D411" s="3" t="s">
        <v>289</v>
      </c>
      <c r="E411" s="3" t="s">
        <v>288</v>
      </c>
      <c r="F411" s="3">
        <v>1</v>
      </c>
      <c r="G411" s="3" t="s">
        <v>42</v>
      </c>
      <c r="H411" s="3" t="s">
        <v>33</v>
      </c>
      <c r="I411" s="3" t="s">
        <v>33</v>
      </c>
      <c r="J411" s="3" t="s">
        <v>24</v>
      </c>
      <c r="K411" s="3" t="s">
        <v>33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56</v>
      </c>
      <c r="Q411" s="3" t="s">
        <v>122</v>
      </c>
    </row>
    <row r="412" spans="1:17" ht="15.75" customHeight="1" x14ac:dyDescent="0.3">
      <c r="A412" s="3">
        <v>729293</v>
      </c>
      <c r="B412" s="3" t="s">
        <v>283</v>
      </c>
      <c r="C412" s="5">
        <v>41750</v>
      </c>
      <c r="D412" s="3" t="s">
        <v>107</v>
      </c>
      <c r="E412" s="3" t="s">
        <v>284</v>
      </c>
      <c r="F412" s="3">
        <v>1</v>
      </c>
      <c r="G412" s="3" t="s">
        <v>34</v>
      </c>
      <c r="H412" s="3" t="s">
        <v>41</v>
      </c>
      <c r="I412" s="3" t="s">
        <v>34</v>
      </c>
      <c r="J412" s="3" t="s">
        <v>35</v>
      </c>
      <c r="K412" s="3" t="s">
        <v>34</v>
      </c>
      <c r="L412" s="3" t="s">
        <v>25</v>
      </c>
      <c r="M412" s="3">
        <v>93</v>
      </c>
      <c r="N412" s="3" t="s">
        <v>26</v>
      </c>
      <c r="O412" s="3" t="s">
        <v>27</v>
      </c>
      <c r="P412" s="3" t="s">
        <v>285</v>
      </c>
      <c r="Q412" s="3" t="s">
        <v>254</v>
      </c>
    </row>
    <row r="413" spans="1:17" ht="15.75" customHeight="1" x14ac:dyDescent="0.3">
      <c r="A413" s="3">
        <v>729295</v>
      </c>
      <c r="B413" s="3" t="s">
        <v>286</v>
      </c>
      <c r="C413" s="5">
        <v>41751</v>
      </c>
      <c r="D413" s="3" t="s">
        <v>289</v>
      </c>
      <c r="E413" s="3" t="s">
        <v>288</v>
      </c>
      <c r="F413" s="3">
        <v>1</v>
      </c>
      <c r="G413" s="3" t="s">
        <v>33</v>
      </c>
      <c r="H413" s="3" t="s">
        <v>261</v>
      </c>
      <c r="I413" s="3" t="s">
        <v>261</v>
      </c>
      <c r="J413" s="3" t="s">
        <v>24</v>
      </c>
      <c r="K413" s="3" t="s">
        <v>33</v>
      </c>
      <c r="L413" s="3" t="s">
        <v>25</v>
      </c>
      <c r="M413" s="3">
        <v>72</v>
      </c>
      <c r="N413" s="3" t="s">
        <v>26</v>
      </c>
      <c r="O413" s="3" t="s">
        <v>27</v>
      </c>
      <c r="P413" s="3" t="s">
        <v>122</v>
      </c>
      <c r="Q413" s="3" t="s">
        <v>142</v>
      </c>
    </row>
    <row r="414" spans="1:17" ht="15.75" customHeight="1" x14ac:dyDescent="0.3">
      <c r="A414" s="3">
        <v>729297</v>
      </c>
      <c r="B414" s="3" t="s">
        <v>290</v>
      </c>
      <c r="C414" s="5">
        <v>41752</v>
      </c>
      <c r="D414" s="3" t="s">
        <v>237</v>
      </c>
      <c r="E414" s="3" t="s">
        <v>291</v>
      </c>
      <c r="F414" s="3">
        <v>1</v>
      </c>
      <c r="G414" s="3" t="s">
        <v>42</v>
      </c>
      <c r="H414" s="3" t="s">
        <v>34</v>
      </c>
      <c r="I414" s="3" t="s">
        <v>42</v>
      </c>
      <c r="J414" s="3" t="s">
        <v>24</v>
      </c>
      <c r="K414" s="3" t="s">
        <v>34</v>
      </c>
      <c r="L414" s="3" t="s">
        <v>25</v>
      </c>
      <c r="M414" s="3">
        <v>7</v>
      </c>
      <c r="N414" s="3" t="s">
        <v>26</v>
      </c>
      <c r="O414" s="3" t="s">
        <v>27</v>
      </c>
      <c r="P414" s="3" t="s">
        <v>129</v>
      </c>
      <c r="Q414" s="3" t="s">
        <v>285</v>
      </c>
    </row>
    <row r="415" spans="1:17" ht="15.75" customHeight="1" x14ac:dyDescent="0.3">
      <c r="A415" s="3">
        <v>729299</v>
      </c>
      <c r="B415" s="3" t="s">
        <v>286</v>
      </c>
      <c r="C415" s="5">
        <v>41753</v>
      </c>
      <c r="D415" s="3" t="s">
        <v>292</v>
      </c>
      <c r="E415" s="3" t="s">
        <v>288</v>
      </c>
      <c r="F415" s="3">
        <v>1</v>
      </c>
      <c r="G415" s="3" t="s">
        <v>22</v>
      </c>
      <c r="H415" s="3" t="s">
        <v>23</v>
      </c>
      <c r="I415" s="3" t="s">
        <v>22</v>
      </c>
      <c r="J415" s="3" t="s">
        <v>24</v>
      </c>
      <c r="K415" s="3" t="s">
        <v>23</v>
      </c>
      <c r="L415" s="3" t="s">
        <v>25</v>
      </c>
      <c r="M415" s="3">
        <v>2</v>
      </c>
      <c r="N415" s="3" t="s">
        <v>26</v>
      </c>
      <c r="O415" s="3" t="s">
        <v>27</v>
      </c>
      <c r="P415" s="3" t="s">
        <v>44</v>
      </c>
      <c r="Q415" s="3" t="s">
        <v>239</v>
      </c>
    </row>
    <row r="416" spans="1:17" ht="15.75" customHeight="1" x14ac:dyDescent="0.3">
      <c r="A416" s="3">
        <v>729301</v>
      </c>
      <c r="B416" s="3" t="s">
        <v>290</v>
      </c>
      <c r="C416" s="5">
        <v>41754</v>
      </c>
      <c r="D416" s="3" t="s">
        <v>264</v>
      </c>
      <c r="E416" s="3" t="s">
        <v>291</v>
      </c>
      <c r="F416" s="3">
        <v>1</v>
      </c>
      <c r="G416" s="3" t="s">
        <v>261</v>
      </c>
      <c r="H416" s="3" t="s">
        <v>41</v>
      </c>
      <c r="I416" s="3" t="s">
        <v>261</v>
      </c>
      <c r="J416" s="3" t="s">
        <v>35</v>
      </c>
      <c r="K416" s="3" t="s">
        <v>261</v>
      </c>
      <c r="L416" s="3" t="s">
        <v>25</v>
      </c>
      <c r="M416" s="3">
        <v>4</v>
      </c>
      <c r="N416" s="3" t="s">
        <v>26</v>
      </c>
      <c r="O416" s="3" t="s">
        <v>27</v>
      </c>
      <c r="P416" s="3" t="s">
        <v>122</v>
      </c>
      <c r="Q416" s="3" t="s">
        <v>142</v>
      </c>
    </row>
    <row r="417" spans="1:17" ht="15.75" customHeight="1" x14ac:dyDescent="0.3">
      <c r="A417" s="3">
        <v>729303</v>
      </c>
      <c r="B417" s="3" t="s">
        <v>290</v>
      </c>
      <c r="C417" s="5">
        <v>41754</v>
      </c>
      <c r="D417" s="3" t="s">
        <v>293</v>
      </c>
      <c r="E417" s="3" t="s">
        <v>291</v>
      </c>
      <c r="F417" s="3">
        <v>1</v>
      </c>
      <c r="G417" s="3" t="s">
        <v>34</v>
      </c>
      <c r="H417" s="3" t="s">
        <v>49</v>
      </c>
      <c r="I417" s="3" t="s">
        <v>49</v>
      </c>
      <c r="J417" s="3" t="s">
        <v>35</v>
      </c>
      <c r="K417" s="3" t="s">
        <v>34</v>
      </c>
      <c r="L417" s="3" t="s">
        <v>43</v>
      </c>
      <c r="M417" s="3">
        <v>7</v>
      </c>
      <c r="N417" s="3" t="s">
        <v>26</v>
      </c>
      <c r="O417" s="3" t="s">
        <v>27</v>
      </c>
      <c r="P417" s="3" t="s">
        <v>56</v>
      </c>
      <c r="Q417" s="3" t="s">
        <v>122</v>
      </c>
    </row>
    <row r="418" spans="1:17" ht="15.75" customHeight="1" x14ac:dyDescent="0.3">
      <c r="A418" s="3">
        <v>729305</v>
      </c>
      <c r="B418" s="3" t="s">
        <v>283</v>
      </c>
      <c r="C418" s="5">
        <v>41755</v>
      </c>
      <c r="D418" s="3" t="s">
        <v>294</v>
      </c>
      <c r="E418" s="3" t="s">
        <v>284</v>
      </c>
      <c r="F418" s="3">
        <v>1</v>
      </c>
      <c r="G418" s="3" t="s">
        <v>42</v>
      </c>
      <c r="H418" s="3" t="s">
        <v>22</v>
      </c>
      <c r="I418" s="3" t="s">
        <v>42</v>
      </c>
      <c r="J418" s="3" t="s">
        <v>24</v>
      </c>
      <c r="K418" s="3" t="s">
        <v>42</v>
      </c>
      <c r="L418" s="3" t="s">
        <v>43</v>
      </c>
      <c r="M418" s="3">
        <v>6</v>
      </c>
      <c r="N418" s="3" t="s">
        <v>26</v>
      </c>
      <c r="O418" s="3" t="s">
        <v>27</v>
      </c>
      <c r="P418" s="3" t="s">
        <v>129</v>
      </c>
      <c r="Q418" s="3" t="s">
        <v>254</v>
      </c>
    </row>
    <row r="419" spans="1:17" ht="15.75" customHeight="1" x14ac:dyDescent="0.3">
      <c r="A419" s="3">
        <v>729307</v>
      </c>
      <c r="B419" s="3" t="s">
        <v>283</v>
      </c>
      <c r="C419" s="5">
        <v>41755</v>
      </c>
      <c r="D419" s="3" t="s">
        <v>295</v>
      </c>
      <c r="E419" s="3" t="s">
        <v>284</v>
      </c>
      <c r="F419" s="3">
        <v>1</v>
      </c>
      <c r="G419" s="3" t="s">
        <v>23</v>
      </c>
      <c r="H419" s="3" t="s">
        <v>33</v>
      </c>
      <c r="I419" s="3" t="s">
        <v>23</v>
      </c>
      <c r="J419" s="3" t="s">
        <v>24</v>
      </c>
      <c r="K419" s="3" t="s">
        <v>33</v>
      </c>
      <c r="L419" s="3" t="s">
        <v>25</v>
      </c>
      <c r="M419" s="3">
        <v>23</v>
      </c>
      <c r="N419" s="3" t="s">
        <v>26</v>
      </c>
      <c r="O419" s="3" t="s">
        <v>27</v>
      </c>
      <c r="P419" s="3" t="s">
        <v>129</v>
      </c>
      <c r="Q419" s="3" t="s">
        <v>285</v>
      </c>
    </row>
    <row r="420" spans="1:17" ht="15.75" customHeight="1" x14ac:dyDescent="0.3">
      <c r="A420" s="3">
        <v>729309</v>
      </c>
      <c r="B420" s="3" t="s">
        <v>286</v>
      </c>
      <c r="C420" s="5">
        <v>41756</v>
      </c>
      <c r="D420" s="3" t="s">
        <v>183</v>
      </c>
      <c r="E420" s="3" t="s">
        <v>288</v>
      </c>
      <c r="F420" s="3">
        <v>1</v>
      </c>
      <c r="G420" s="3" t="s">
        <v>41</v>
      </c>
      <c r="H420" s="3" t="s">
        <v>49</v>
      </c>
      <c r="I420" s="3" t="s">
        <v>49</v>
      </c>
      <c r="J420" s="3" t="s">
        <v>35</v>
      </c>
      <c r="K420" s="3" t="s">
        <v>41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44</v>
      </c>
      <c r="Q420" s="3" t="s">
        <v>239</v>
      </c>
    </row>
    <row r="421" spans="1:17" ht="15.75" customHeight="1" x14ac:dyDescent="0.3">
      <c r="A421" s="3">
        <v>729311</v>
      </c>
      <c r="B421" s="3" t="s">
        <v>286</v>
      </c>
      <c r="C421" s="5">
        <v>41756</v>
      </c>
      <c r="D421" s="3" t="s">
        <v>154</v>
      </c>
      <c r="E421" s="3" t="s">
        <v>288</v>
      </c>
      <c r="F421" s="3">
        <v>1</v>
      </c>
      <c r="G421" s="3" t="s">
        <v>261</v>
      </c>
      <c r="H421" s="3" t="s">
        <v>34</v>
      </c>
      <c r="I421" s="3" t="s">
        <v>261</v>
      </c>
      <c r="J421" s="3" t="s">
        <v>35</v>
      </c>
      <c r="K421" s="3" t="s">
        <v>34</v>
      </c>
      <c r="L421" s="3" t="s">
        <v>43</v>
      </c>
      <c r="M421" s="3">
        <v>5</v>
      </c>
      <c r="N421" s="3" t="s">
        <v>26</v>
      </c>
      <c r="O421" s="3" t="s">
        <v>27</v>
      </c>
      <c r="P421" s="3" t="s">
        <v>234</v>
      </c>
      <c r="Q421" s="3" t="s">
        <v>239</v>
      </c>
    </row>
    <row r="422" spans="1:17" ht="15.75" customHeight="1" x14ac:dyDescent="0.3">
      <c r="A422" s="3">
        <v>729313</v>
      </c>
      <c r="B422" s="3" t="s">
        <v>290</v>
      </c>
      <c r="C422" s="5">
        <v>41757</v>
      </c>
      <c r="D422" s="3" t="s">
        <v>295</v>
      </c>
      <c r="E422" s="3" t="s">
        <v>291</v>
      </c>
      <c r="F422" s="3">
        <v>1</v>
      </c>
      <c r="G422" s="3" t="s">
        <v>33</v>
      </c>
      <c r="H422" s="3" t="s">
        <v>22</v>
      </c>
      <c r="I422" s="3" t="s">
        <v>33</v>
      </c>
      <c r="J422" s="3" t="s">
        <v>24</v>
      </c>
      <c r="K422" s="3" t="s">
        <v>33</v>
      </c>
      <c r="L422" s="3" t="s">
        <v>43</v>
      </c>
      <c r="M422" s="3">
        <v>5</v>
      </c>
      <c r="N422" s="3" t="s">
        <v>26</v>
      </c>
      <c r="O422" s="3" t="s">
        <v>27</v>
      </c>
      <c r="P422" s="3" t="s">
        <v>56</v>
      </c>
      <c r="Q422" s="3" t="s">
        <v>142</v>
      </c>
    </row>
    <row r="423" spans="1:17" ht="15.75" customHeight="1" x14ac:dyDescent="0.3">
      <c r="A423" s="3">
        <v>729315</v>
      </c>
      <c r="B423" s="3" t="s">
        <v>283</v>
      </c>
      <c r="C423" s="5">
        <v>41758</v>
      </c>
      <c r="D423" s="3" t="s">
        <v>267</v>
      </c>
      <c r="E423" s="3" t="s">
        <v>284</v>
      </c>
      <c r="F423" s="3">
        <v>1</v>
      </c>
      <c r="G423" s="3" t="s">
        <v>23</v>
      </c>
      <c r="H423" s="3" t="s">
        <v>42</v>
      </c>
      <c r="I423" s="3" t="s">
        <v>42</v>
      </c>
      <c r="J423" s="3" t="s">
        <v>35</v>
      </c>
      <c r="K423" s="3" t="s">
        <v>42</v>
      </c>
      <c r="L423" s="3" t="s">
        <v>124</v>
      </c>
      <c r="M423" s="3" t="s">
        <v>27</v>
      </c>
      <c r="N423" s="3" t="s">
        <v>125</v>
      </c>
      <c r="O423" s="3" t="s">
        <v>27</v>
      </c>
      <c r="P423" s="3" t="s">
        <v>44</v>
      </c>
      <c r="Q423" s="3" t="s">
        <v>234</v>
      </c>
    </row>
    <row r="424" spans="1:17" ht="15.75" customHeight="1" x14ac:dyDescent="0.3">
      <c r="A424" s="3">
        <v>729317</v>
      </c>
      <c r="B424" s="3" t="s">
        <v>290</v>
      </c>
      <c r="C424" s="5">
        <v>41759</v>
      </c>
      <c r="D424" s="3" t="s">
        <v>296</v>
      </c>
      <c r="E424" s="3" t="s">
        <v>291</v>
      </c>
      <c r="F424" s="3">
        <v>1</v>
      </c>
      <c r="G424" s="3" t="s">
        <v>49</v>
      </c>
      <c r="H424" s="3" t="s">
        <v>261</v>
      </c>
      <c r="I424" s="3" t="s">
        <v>49</v>
      </c>
      <c r="J424" s="3" t="s">
        <v>24</v>
      </c>
      <c r="K424" s="3" t="s">
        <v>261</v>
      </c>
      <c r="L424" s="3" t="s">
        <v>25</v>
      </c>
      <c r="M424" s="3">
        <v>15</v>
      </c>
      <c r="N424" s="3" t="s">
        <v>26</v>
      </c>
      <c r="O424" s="3" t="s">
        <v>27</v>
      </c>
      <c r="P424" s="3" t="s">
        <v>129</v>
      </c>
      <c r="Q424" s="3" t="s">
        <v>122</v>
      </c>
    </row>
    <row r="425" spans="1:17" ht="15.75" customHeight="1" x14ac:dyDescent="0.3">
      <c r="A425" s="3">
        <v>733971</v>
      </c>
      <c r="B425" s="3" t="s">
        <v>279</v>
      </c>
      <c r="C425" s="5">
        <v>41761</v>
      </c>
      <c r="D425" s="3" t="s">
        <v>237</v>
      </c>
      <c r="E425" s="3" t="s">
        <v>280</v>
      </c>
      <c r="F425" s="3">
        <v>0</v>
      </c>
      <c r="G425" s="3" t="s">
        <v>34</v>
      </c>
      <c r="H425" s="3" t="s">
        <v>23</v>
      </c>
      <c r="I425" s="3" t="s">
        <v>34</v>
      </c>
      <c r="J425" s="3" t="s">
        <v>35</v>
      </c>
      <c r="K425" s="3" t="s">
        <v>34</v>
      </c>
      <c r="L425" s="3" t="s">
        <v>25</v>
      </c>
      <c r="M425" s="3">
        <v>34</v>
      </c>
      <c r="N425" s="3" t="s">
        <v>26</v>
      </c>
      <c r="O425" s="3" t="s">
        <v>27</v>
      </c>
      <c r="P425" s="3" t="s">
        <v>234</v>
      </c>
      <c r="Q425" s="3" t="s">
        <v>276</v>
      </c>
    </row>
    <row r="426" spans="1:17" ht="15.75" customHeight="1" x14ac:dyDescent="0.3">
      <c r="A426" s="3">
        <v>733973</v>
      </c>
      <c r="B426" s="3" t="s">
        <v>46</v>
      </c>
      <c r="C426" s="5">
        <v>41762</v>
      </c>
      <c r="D426" s="3" t="s">
        <v>297</v>
      </c>
      <c r="E426" s="3" t="s">
        <v>48</v>
      </c>
      <c r="F426" s="3">
        <v>0</v>
      </c>
      <c r="G426" s="3" t="s">
        <v>49</v>
      </c>
      <c r="H426" s="3" t="s">
        <v>33</v>
      </c>
      <c r="I426" s="3" t="s">
        <v>33</v>
      </c>
      <c r="J426" s="3" t="s">
        <v>35</v>
      </c>
      <c r="K426" s="3" t="s">
        <v>49</v>
      </c>
      <c r="L426" s="3" t="s">
        <v>43</v>
      </c>
      <c r="M426" s="3">
        <v>5</v>
      </c>
      <c r="N426" s="3" t="s">
        <v>26</v>
      </c>
      <c r="O426" s="3" t="s">
        <v>27</v>
      </c>
      <c r="P426" s="3" t="s">
        <v>244</v>
      </c>
      <c r="Q426" s="3" t="s">
        <v>254</v>
      </c>
    </row>
    <row r="427" spans="1:17" ht="15.75" customHeight="1" x14ac:dyDescent="0.3">
      <c r="A427" s="3">
        <v>733975</v>
      </c>
      <c r="B427" s="3" t="s">
        <v>38</v>
      </c>
      <c r="C427" s="5">
        <v>41762</v>
      </c>
      <c r="D427" s="3" t="s">
        <v>298</v>
      </c>
      <c r="E427" s="3" t="s">
        <v>40</v>
      </c>
      <c r="F427" s="3">
        <v>0</v>
      </c>
      <c r="G427" s="3" t="s">
        <v>41</v>
      </c>
      <c r="H427" s="3" t="s">
        <v>42</v>
      </c>
      <c r="I427" s="3" t="s">
        <v>42</v>
      </c>
      <c r="J427" s="3" t="s">
        <v>24</v>
      </c>
      <c r="K427" s="3" t="s">
        <v>42</v>
      </c>
      <c r="L427" s="3" t="s">
        <v>43</v>
      </c>
      <c r="M427" s="3">
        <v>7</v>
      </c>
      <c r="N427" s="3" t="s">
        <v>26</v>
      </c>
      <c r="O427" s="3" t="s">
        <v>27</v>
      </c>
      <c r="P427" s="3" t="s">
        <v>147</v>
      </c>
      <c r="Q427" s="3" t="s">
        <v>142</v>
      </c>
    </row>
    <row r="428" spans="1:17" ht="15.75" customHeight="1" x14ac:dyDescent="0.3">
      <c r="A428" s="3">
        <v>733977</v>
      </c>
      <c r="B428" s="3" t="s">
        <v>19</v>
      </c>
      <c r="C428" s="5">
        <v>41763</v>
      </c>
      <c r="D428" s="3" t="s">
        <v>123</v>
      </c>
      <c r="E428" s="3" t="s">
        <v>21</v>
      </c>
      <c r="F428" s="3">
        <v>0</v>
      </c>
      <c r="G428" s="3" t="s">
        <v>22</v>
      </c>
      <c r="H428" s="3" t="s">
        <v>261</v>
      </c>
      <c r="I428" s="3" t="s">
        <v>22</v>
      </c>
      <c r="J428" s="3" t="s">
        <v>24</v>
      </c>
      <c r="K428" s="3" t="s">
        <v>22</v>
      </c>
      <c r="L428" s="3" t="s">
        <v>43</v>
      </c>
      <c r="M428" s="3">
        <v>4</v>
      </c>
      <c r="N428" s="3" t="s">
        <v>26</v>
      </c>
      <c r="O428" s="3" t="s">
        <v>27</v>
      </c>
      <c r="P428" s="3" t="s">
        <v>129</v>
      </c>
      <c r="Q428" s="3" t="s">
        <v>239</v>
      </c>
    </row>
    <row r="429" spans="1:17" ht="15.75" customHeight="1" x14ac:dyDescent="0.3">
      <c r="A429" s="3">
        <v>733979</v>
      </c>
      <c r="B429" s="3" t="s">
        <v>169</v>
      </c>
      <c r="C429" s="5">
        <v>41764</v>
      </c>
      <c r="D429" s="3" t="s">
        <v>294</v>
      </c>
      <c r="E429" s="3" t="s">
        <v>170</v>
      </c>
      <c r="F429" s="3">
        <v>0</v>
      </c>
      <c r="G429" s="3" t="s">
        <v>42</v>
      </c>
      <c r="H429" s="3" t="s">
        <v>23</v>
      </c>
      <c r="I429" s="3" t="s">
        <v>23</v>
      </c>
      <c r="J429" s="3" t="s">
        <v>24</v>
      </c>
      <c r="K429" s="3" t="s">
        <v>42</v>
      </c>
      <c r="L429" s="3" t="s">
        <v>25</v>
      </c>
      <c r="M429" s="3">
        <v>10</v>
      </c>
      <c r="N429" s="3" t="s">
        <v>26</v>
      </c>
      <c r="O429" s="3" t="s">
        <v>27</v>
      </c>
      <c r="P429" s="3" t="s">
        <v>276</v>
      </c>
      <c r="Q429" s="3" t="s">
        <v>269</v>
      </c>
    </row>
    <row r="430" spans="1:17" ht="15.75" customHeight="1" x14ac:dyDescent="0.3">
      <c r="A430" s="3">
        <v>733981</v>
      </c>
      <c r="B430" s="3" t="s">
        <v>38</v>
      </c>
      <c r="C430" s="5">
        <v>41764</v>
      </c>
      <c r="D430" s="3" t="s">
        <v>154</v>
      </c>
      <c r="E430" s="3" t="s">
        <v>40</v>
      </c>
      <c r="F430" s="3">
        <v>0</v>
      </c>
      <c r="G430" s="3" t="s">
        <v>41</v>
      </c>
      <c r="H430" s="3" t="s">
        <v>34</v>
      </c>
      <c r="I430" s="3" t="s">
        <v>34</v>
      </c>
      <c r="J430" s="3" t="s">
        <v>24</v>
      </c>
      <c r="K430" s="3" t="s">
        <v>34</v>
      </c>
      <c r="L430" s="3" t="s">
        <v>43</v>
      </c>
      <c r="M430" s="3">
        <v>8</v>
      </c>
      <c r="N430" s="3" t="s">
        <v>26</v>
      </c>
      <c r="O430" s="3" t="s">
        <v>27</v>
      </c>
      <c r="P430" s="3" t="s">
        <v>299</v>
      </c>
      <c r="Q430" s="3" t="s">
        <v>244</v>
      </c>
    </row>
    <row r="431" spans="1:17" ht="15.75" customHeight="1" x14ac:dyDescent="0.3">
      <c r="A431" s="3">
        <v>733983</v>
      </c>
      <c r="B431" s="3" t="s">
        <v>46</v>
      </c>
      <c r="C431" s="5">
        <v>41765</v>
      </c>
      <c r="D431" s="3" t="s">
        <v>149</v>
      </c>
      <c r="E431" s="3" t="s">
        <v>48</v>
      </c>
      <c r="F431" s="3">
        <v>0</v>
      </c>
      <c r="G431" s="3" t="s">
        <v>49</v>
      </c>
      <c r="H431" s="3" t="s">
        <v>22</v>
      </c>
      <c r="I431" s="3" t="s">
        <v>22</v>
      </c>
      <c r="J431" s="3" t="s">
        <v>24</v>
      </c>
      <c r="K431" s="3" t="s">
        <v>49</v>
      </c>
      <c r="L431" s="3" t="s">
        <v>25</v>
      </c>
      <c r="M431" s="3">
        <v>19</v>
      </c>
      <c r="N431" s="3" t="s">
        <v>26</v>
      </c>
      <c r="O431" s="3" t="s">
        <v>27</v>
      </c>
      <c r="P431" s="3" t="s">
        <v>142</v>
      </c>
      <c r="Q431" s="3" t="s">
        <v>265</v>
      </c>
    </row>
    <row r="432" spans="1:17" ht="15.75" customHeight="1" x14ac:dyDescent="0.3">
      <c r="A432" s="3">
        <v>733985</v>
      </c>
      <c r="B432" s="3" t="s">
        <v>38</v>
      </c>
      <c r="C432" s="5">
        <v>41766</v>
      </c>
      <c r="D432" s="3" t="s">
        <v>148</v>
      </c>
      <c r="E432" s="3" t="s">
        <v>40</v>
      </c>
      <c r="F432" s="3">
        <v>0</v>
      </c>
      <c r="G432" s="3" t="s">
        <v>41</v>
      </c>
      <c r="H432" s="3" t="s">
        <v>23</v>
      </c>
      <c r="I432" s="3" t="s">
        <v>41</v>
      </c>
      <c r="J432" s="3" t="s">
        <v>35</v>
      </c>
      <c r="K432" s="3" t="s">
        <v>23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244</v>
      </c>
      <c r="Q432" s="3" t="s">
        <v>254</v>
      </c>
    </row>
    <row r="433" spans="1:17" ht="15.75" customHeight="1" x14ac:dyDescent="0.3">
      <c r="A433" s="3">
        <v>733987</v>
      </c>
      <c r="B433" s="3" t="s">
        <v>172</v>
      </c>
      <c r="C433" s="5">
        <v>41766</v>
      </c>
      <c r="D433" s="3" t="s">
        <v>289</v>
      </c>
      <c r="E433" s="3" t="s">
        <v>174</v>
      </c>
      <c r="F433" s="3">
        <v>0</v>
      </c>
      <c r="G433" s="3" t="s">
        <v>33</v>
      </c>
      <c r="H433" s="3" t="s">
        <v>34</v>
      </c>
      <c r="I433" s="3" t="s">
        <v>34</v>
      </c>
      <c r="J433" s="3" t="s">
        <v>24</v>
      </c>
      <c r="K433" s="3" t="s">
        <v>33</v>
      </c>
      <c r="L433" s="3" t="s">
        <v>25</v>
      </c>
      <c r="M433" s="3">
        <v>44</v>
      </c>
      <c r="N433" s="3" t="s">
        <v>26</v>
      </c>
      <c r="O433" s="3" t="s">
        <v>27</v>
      </c>
      <c r="P433" s="3" t="s">
        <v>129</v>
      </c>
      <c r="Q433" s="3" t="s">
        <v>300</v>
      </c>
    </row>
    <row r="434" spans="1:17" ht="15.75" customHeight="1" x14ac:dyDescent="0.3">
      <c r="A434" s="3">
        <v>733989</v>
      </c>
      <c r="B434" s="3" t="s">
        <v>169</v>
      </c>
      <c r="C434" s="5">
        <v>41767</v>
      </c>
      <c r="D434" s="3" t="s">
        <v>296</v>
      </c>
      <c r="E434" s="3" t="s">
        <v>170</v>
      </c>
      <c r="F434" s="3">
        <v>0</v>
      </c>
      <c r="G434" s="3" t="s">
        <v>42</v>
      </c>
      <c r="H434" s="3" t="s">
        <v>261</v>
      </c>
      <c r="I434" s="3" t="s">
        <v>42</v>
      </c>
      <c r="J434" s="3" t="s">
        <v>24</v>
      </c>
      <c r="K434" s="3" t="s">
        <v>261</v>
      </c>
      <c r="L434" s="3" t="s">
        <v>25</v>
      </c>
      <c r="M434" s="3">
        <v>32</v>
      </c>
      <c r="N434" s="3" t="s">
        <v>26</v>
      </c>
      <c r="O434" s="3" t="s">
        <v>27</v>
      </c>
      <c r="P434" s="3" t="s">
        <v>234</v>
      </c>
      <c r="Q434" s="3" t="s">
        <v>276</v>
      </c>
    </row>
    <row r="435" spans="1:17" ht="15.75" customHeight="1" x14ac:dyDescent="0.3">
      <c r="A435" s="3">
        <v>733991</v>
      </c>
      <c r="B435" s="3" t="s">
        <v>19</v>
      </c>
      <c r="C435" s="5">
        <v>41768</v>
      </c>
      <c r="D435" s="3" t="s">
        <v>295</v>
      </c>
      <c r="E435" s="3" t="s">
        <v>21</v>
      </c>
      <c r="F435" s="3">
        <v>0</v>
      </c>
      <c r="G435" s="3" t="s">
        <v>22</v>
      </c>
      <c r="H435" s="3" t="s">
        <v>33</v>
      </c>
      <c r="I435" s="3" t="s">
        <v>22</v>
      </c>
      <c r="J435" s="3" t="s">
        <v>24</v>
      </c>
      <c r="K435" s="3" t="s">
        <v>33</v>
      </c>
      <c r="L435" s="3" t="s">
        <v>25</v>
      </c>
      <c r="M435" s="3">
        <v>32</v>
      </c>
      <c r="N435" s="3" t="s">
        <v>26</v>
      </c>
      <c r="O435" s="3" t="s">
        <v>27</v>
      </c>
      <c r="P435" s="3" t="s">
        <v>142</v>
      </c>
      <c r="Q435" s="3" t="s">
        <v>265</v>
      </c>
    </row>
    <row r="436" spans="1:17" ht="15.75" customHeight="1" x14ac:dyDescent="0.3">
      <c r="A436" s="3">
        <v>733993</v>
      </c>
      <c r="B436" s="3" t="s">
        <v>38</v>
      </c>
      <c r="C436" s="5">
        <v>41769</v>
      </c>
      <c r="D436" s="3" t="s">
        <v>213</v>
      </c>
      <c r="E436" s="3" t="s">
        <v>40</v>
      </c>
      <c r="F436" s="3">
        <v>0</v>
      </c>
      <c r="G436" s="3" t="s">
        <v>41</v>
      </c>
      <c r="H436" s="3" t="s">
        <v>261</v>
      </c>
      <c r="I436" s="3" t="s">
        <v>261</v>
      </c>
      <c r="J436" s="3" t="s">
        <v>24</v>
      </c>
      <c r="K436" s="3" t="s">
        <v>261</v>
      </c>
      <c r="L436" s="3" t="s">
        <v>43</v>
      </c>
      <c r="M436" s="3">
        <v>8</v>
      </c>
      <c r="N436" s="3" t="s">
        <v>26</v>
      </c>
      <c r="O436" s="3" t="s">
        <v>97</v>
      </c>
      <c r="P436" s="3" t="s">
        <v>299</v>
      </c>
      <c r="Q436" s="3" t="s">
        <v>244</v>
      </c>
    </row>
    <row r="437" spans="1:17" ht="15.75" customHeight="1" x14ac:dyDescent="0.3">
      <c r="A437" s="3">
        <v>733995</v>
      </c>
      <c r="B437" s="3" t="s">
        <v>46</v>
      </c>
      <c r="C437" s="5">
        <v>41769</v>
      </c>
      <c r="D437" s="3" t="s">
        <v>154</v>
      </c>
      <c r="E437" s="3" t="s">
        <v>48</v>
      </c>
      <c r="F437" s="3">
        <v>0</v>
      </c>
      <c r="G437" s="3" t="s">
        <v>49</v>
      </c>
      <c r="H437" s="3" t="s">
        <v>34</v>
      </c>
      <c r="I437" s="3" t="s">
        <v>34</v>
      </c>
      <c r="J437" s="3" t="s">
        <v>24</v>
      </c>
      <c r="K437" s="3" t="s">
        <v>34</v>
      </c>
      <c r="L437" s="3" t="s">
        <v>43</v>
      </c>
      <c r="M437" s="3">
        <v>4</v>
      </c>
      <c r="N437" s="3" t="s">
        <v>26</v>
      </c>
      <c r="O437" s="3" t="s">
        <v>27</v>
      </c>
      <c r="P437" s="3" t="s">
        <v>129</v>
      </c>
      <c r="Q437" s="3" t="s">
        <v>239</v>
      </c>
    </row>
    <row r="438" spans="1:17" ht="15.75" customHeight="1" x14ac:dyDescent="0.3">
      <c r="A438" s="3">
        <v>733997</v>
      </c>
      <c r="B438" s="3" t="s">
        <v>172</v>
      </c>
      <c r="C438" s="5">
        <v>41770</v>
      </c>
      <c r="D438" s="3" t="s">
        <v>148</v>
      </c>
      <c r="E438" s="3" t="s">
        <v>174</v>
      </c>
      <c r="F438" s="3">
        <v>0</v>
      </c>
      <c r="G438" s="3" t="s">
        <v>33</v>
      </c>
      <c r="H438" s="3" t="s">
        <v>23</v>
      </c>
      <c r="I438" s="3" t="s">
        <v>23</v>
      </c>
      <c r="J438" s="3" t="s">
        <v>24</v>
      </c>
      <c r="K438" s="3" t="s">
        <v>23</v>
      </c>
      <c r="L438" s="3" t="s">
        <v>43</v>
      </c>
      <c r="M438" s="3">
        <v>9</v>
      </c>
      <c r="N438" s="3" t="s">
        <v>26</v>
      </c>
      <c r="O438" s="3" t="s">
        <v>27</v>
      </c>
      <c r="P438" s="3" t="s">
        <v>276</v>
      </c>
      <c r="Q438" s="3" t="s">
        <v>269</v>
      </c>
    </row>
    <row r="439" spans="1:17" ht="15.75" customHeight="1" x14ac:dyDescent="0.3">
      <c r="A439" s="3">
        <v>733999</v>
      </c>
      <c r="B439" s="3" t="s">
        <v>19</v>
      </c>
      <c r="C439" s="5">
        <v>41770</v>
      </c>
      <c r="D439" s="3" t="s">
        <v>267</v>
      </c>
      <c r="E439" s="3" t="s">
        <v>21</v>
      </c>
      <c r="F439" s="3">
        <v>0</v>
      </c>
      <c r="G439" s="3" t="s">
        <v>22</v>
      </c>
      <c r="H439" s="3" t="s">
        <v>42</v>
      </c>
      <c r="I439" s="3" t="s">
        <v>22</v>
      </c>
      <c r="J439" s="3" t="s">
        <v>35</v>
      </c>
      <c r="K439" s="3" t="s">
        <v>42</v>
      </c>
      <c r="L439" s="3" t="s">
        <v>43</v>
      </c>
      <c r="M439" s="3">
        <v>5</v>
      </c>
      <c r="N439" s="3" t="s">
        <v>26</v>
      </c>
      <c r="O439" s="3" t="s">
        <v>27</v>
      </c>
      <c r="P439" s="3" t="s">
        <v>142</v>
      </c>
      <c r="Q439" s="3" t="s">
        <v>215</v>
      </c>
    </row>
    <row r="440" spans="1:17" ht="15.75" customHeight="1" x14ac:dyDescent="0.3">
      <c r="A440" s="3">
        <v>734001</v>
      </c>
      <c r="B440" s="3" t="s">
        <v>62</v>
      </c>
      <c r="C440" s="5">
        <v>41771</v>
      </c>
      <c r="D440" s="3" t="s">
        <v>185</v>
      </c>
      <c r="E440" s="3" t="s">
        <v>64</v>
      </c>
      <c r="F440" s="3">
        <v>0</v>
      </c>
      <c r="G440" s="3" t="s">
        <v>261</v>
      </c>
      <c r="H440" s="3" t="s">
        <v>49</v>
      </c>
      <c r="I440" s="3" t="s">
        <v>261</v>
      </c>
      <c r="J440" s="3" t="s">
        <v>35</v>
      </c>
      <c r="K440" s="3" t="s">
        <v>49</v>
      </c>
      <c r="L440" s="3" t="s">
        <v>43</v>
      </c>
      <c r="M440" s="3">
        <v>7</v>
      </c>
      <c r="N440" s="3" t="s">
        <v>26</v>
      </c>
      <c r="O440" s="3" t="s">
        <v>27</v>
      </c>
      <c r="P440" s="3" t="s">
        <v>129</v>
      </c>
      <c r="Q440" s="3" t="s">
        <v>239</v>
      </c>
    </row>
    <row r="441" spans="1:17" ht="15.75" customHeight="1" x14ac:dyDescent="0.3">
      <c r="A441" s="3">
        <v>734003</v>
      </c>
      <c r="B441" s="3" t="s">
        <v>279</v>
      </c>
      <c r="C441" s="5">
        <v>41772</v>
      </c>
      <c r="D441" s="3" t="s">
        <v>237</v>
      </c>
      <c r="E441" s="3" t="s">
        <v>280</v>
      </c>
      <c r="F441" s="3">
        <v>0</v>
      </c>
      <c r="G441" s="3" t="s">
        <v>34</v>
      </c>
      <c r="H441" s="3" t="s">
        <v>42</v>
      </c>
      <c r="I441" s="3" t="s">
        <v>42</v>
      </c>
      <c r="J441" s="3" t="s">
        <v>35</v>
      </c>
      <c r="K441" s="3" t="s">
        <v>34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244</v>
      </c>
      <c r="Q441" s="3" t="s">
        <v>254</v>
      </c>
    </row>
    <row r="442" spans="1:17" ht="15.75" customHeight="1" x14ac:dyDescent="0.3">
      <c r="A442" s="3">
        <v>734005</v>
      </c>
      <c r="B442" s="3" t="s">
        <v>19</v>
      </c>
      <c r="C442" s="5">
        <v>41772</v>
      </c>
      <c r="D442" s="3" t="s">
        <v>141</v>
      </c>
      <c r="E442" s="3" t="s">
        <v>21</v>
      </c>
      <c r="F442" s="3">
        <v>0</v>
      </c>
      <c r="G442" s="3" t="s">
        <v>22</v>
      </c>
      <c r="H442" s="3" t="s">
        <v>41</v>
      </c>
      <c r="I442" s="3" t="s">
        <v>41</v>
      </c>
      <c r="J442" s="3" t="s">
        <v>24</v>
      </c>
      <c r="K442" s="3" t="s">
        <v>22</v>
      </c>
      <c r="L442" s="3" t="s">
        <v>25</v>
      </c>
      <c r="M442" s="3">
        <v>16</v>
      </c>
      <c r="N442" s="3" t="s">
        <v>26</v>
      </c>
      <c r="O442" s="3" t="s">
        <v>27</v>
      </c>
      <c r="P442" s="3" t="s">
        <v>265</v>
      </c>
      <c r="Q442" s="3" t="s">
        <v>215</v>
      </c>
    </row>
    <row r="443" spans="1:17" ht="15.75" customHeight="1" x14ac:dyDescent="0.3">
      <c r="A443" s="3">
        <v>734007</v>
      </c>
      <c r="B443" s="3" t="s">
        <v>62</v>
      </c>
      <c r="C443" s="5">
        <v>41773</v>
      </c>
      <c r="D443" s="3" t="s">
        <v>228</v>
      </c>
      <c r="E443" s="3" t="s">
        <v>64</v>
      </c>
      <c r="F443" s="3">
        <v>0</v>
      </c>
      <c r="G443" s="3" t="s">
        <v>261</v>
      </c>
      <c r="H443" s="3" t="s">
        <v>33</v>
      </c>
      <c r="I443" s="3" t="s">
        <v>33</v>
      </c>
      <c r="J443" s="3" t="s">
        <v>24</v>
      </c>
      <c r="K443" s="3" t="s">
        <v>33</v>
      </c>
      <c r="L443" s="3" t="s">
        <v>43</v>
      </c>
      <c r="M443" s="3">
        <v>6</v>
      </c>
      <c r="N443" s="3" t="s">
        <v>26</v>
      </c>
      <c r="O443" s="3" t="s">
        <v>27</v>
      </c>
      <c r="P443" s="3" t="s">
        <v>239</v>
      </c>
      <c r="Q443" s="3" t="s">
        <v>300</v>
      </c>
    </row>
    <row r="444" spans="1:17" ht="15.75" customHeight="1" x14ac:dyDescent="0.3">
      <c r="A444" s="3">
        <v>734009</v>
      </c>
      <c r="B444" s="3" t="s">
        <v>172</v>
      </c>
      <c r="C444" s="5">
        <v>41773</v>
      </c>
      <c r="D444" s="3" t="s">
        <v>177</v>
      </c>
      <c r="E444" s="3" t="s">
        <v>174</v>
      </c>
      <c r="F444" s="3">
        <v>0</v>
      </c>
      <c r="G444" s="3" t="s">
        <v>23</v>
      </c>
      <c r="H444" s="3" t="s">
        <v>49</v>
      </c>
      <c r="I444" s="3" t="s">
        <v>23</v>
      </c>
      <c r="J444" s="3" t="s">
        <v>24</v>
      </c>
      <c r="K444" s="3" t="s">
        <v>23</v>
      </c>
      <c r="L444" s="3" t="s">
        <v>43</v>
      </c>
      <c r="M444" s="3">
        <v>6</v>
      </c>
      <c r="N444" s="3" t="s">
        <v>26</v>
      </c>
      <c r="O444" s="3" t="s">
        <v>27</v>
      </c>
      <c r="P444" s="3" t="s">
        <v>234</v>
      </c>
      <c r="Q444" s="3" t="s">
        <v>276</v>
      </c>
    </row>
    <row r="445" spans="1:17" ht="15.75" customHeight="1" x14ac:dyDescent="0.3">
      <c r="A445" s="3">
        <v>734011</v>
      </c>
      <c r="B445" s="3" t="s">
        <v>169</v>
      </c>
      <c r="C445" s="5">
        <v>41774</v>
      </c>
      <c r="D445" s="3" t="s">
        <v>235</v>
      </c>
      <c r="E445" s="3" t="s">
        <v>170</v>
      </c>
      <c r="F445" s="3">
        <v>0</v>
      </c>
      <c r="G445" s="3" t="s">
        <v>42</v>
      </c>
      <c r="H445" s="3" t="s">
        <v>41</v>
      </c>
      <c r="I445" s="3" t="s">
        <v>41</v>
      </c>
      <c r="J445" s="3" t="s">
        <v>24</v>
      </c>
      <c r="K445" s="3" t="s">
        <v>42</v>
      </c>
      <c r="L445" s="3" t="s">
        <v>25</v>
      </c>
      <c r="M445" s="3">
        <v>62</v>
      </c>
      <c r="N445" s="3" t="s">
        <v>26</v>
      </c>
      <c r="O445" s="3" t="s">
        <v>27</v>
      </c>
      <c r="P445" s="3" t="s">
        <v>142</v>
      </c>
      <c r="Q445" s="3" t="s">
        <v>215</v>
      </c>
    </row>
    <row r="446" spans="1:17" ht="15.75" customHeight="1" x14ac:dyDescent="0.3">
      <c r="A446" s="3">
        <v>734013</v>
      </c>
      <c r="B446" s="3" t="s">
        <v>279</v>
      </c>
      <c r="C446" s="5">
        <v>41777</v>
      </c>
      <c r="D446" s="3" t="s">
        <v>123</v>
      </c>
      <c r="E446" s="3" t="s">
        <v>280</v>
      </c>
      <c r="F446" s="3">
        <v>0</v>
      </c>
      <c r="G446" s="3" t="s">
        <v>34</v>
      </c>
      <c r="H446" s="3" t="s">
        <v>22</v>
      </c>
      <c r="I446" s="3" t="s">
        <v>34</v>
      </c>
      <c r="J446" s="3" t="s">
        <v>35</v>
      </c>
      <c r="K446" s="3" t="s">
        <v>22</v>
      </c>
      <c r="L446" s="3" t="s">
        <v>43</v>
      </c>
      <c r="M446" s="3">
        <v>5</v>
      </c>
      <c r="N446" s="3" t="s">
        <v>26</v>
      </c>
      <c r="O446" s="3" t="s">
        <v>27</v>
      </c>
      <c r="P446" s="3" t="s">
        <v>244</v>
      </c>
      <c r="Q446" s="3" t="s">
        <v>254</v>
      </c>
    </row>
    <row r="447" spans="1:17" ht="15.75" customHeight="1" x14ac:dyDescent="0.3">
      <c r="A447" s="3">
        <v>734015</v>
      </c>
      <c r="B447" s="3" t="s">
        <v>62</v>
      </c>
      <c r="C447" s="5">
        <v>41777</v>
      </c>
      <c r="D447" s="3" t="s">
        <v>259</v>
      </c>
      <c r="E447" s="3" t="s">
        <v>64</v>
      </c>
      <c r="F447" s="3">
        <v>0</v>
      </c>
      <c r="G447" s="3" t="s">
        <v>261</v>
      </c>
      <c r="H447" s="3" t="s">
        <v>23</v>
      </c>
      <c r="I447" s="3" t="s">
        <v>261</v>
      </c>
      <c r="J447" s="3" t="s">
        <v>35</v>
      </c>
      <c r="K447" s="3" t="s">
        <v>23</v>
      </c>
      <c r="L447" s="3" t="s">
        <v>43</v>
      </c>
      <c r="M447" s="3">
        <v>7</v>
      </c>
      <c r="N447" s="3" t="s">
        <v>26</v>
      </c>
      <c r="O447" s="3" t="s">
        <v>27</v>
      </c>
      <c r="P447" s="3" t="s">
        <v>276</v>
      </c>
      <c r="Q447" s="3" t="s">
        <v>269</v>
      </c>
    </row>
    <row r="448" spans="1:17" ht="15.75" customHeight="1" x14ac:dyDescent="0.3">
      <c r="A448" s="3">
        <v>734017</v>
      </c>
      <c r="B448" s="3" t="s">
        <v>169</v>
      </c>
      <c r="C448" s="5">
        <v>41778</v>
      </c>
      <c r="D448" s="3" t="s">
        <v>31</v>
      </c>
      <c r="E448" s="3" t="s">
        <v>170</v>
      </c>
      <c r="F448" s="3">
        <v>0</v>
      </c>
      <c r="G448" s="3" t="s">
        <v>42</v>
      </c>
      <c r="H448" s="3" t="s">
        <v>49</v>
      </c>
      <c r="I448" s="3" t="s">
        <v>49</v>
      </c>
      <c r="J448" s="3" t="s">
        <v>35</v>
      </c>
      <c r="K448" s="3" t="s">
        <v>49</v>
      </c>
      <c r="L448" s="3" t="s">
        <v>25</v>
      </c>
      <c r="M448" s="3">
        <v>25</v>
      </c>
      <c r="N448" s="3" t="s">
        <v>26</v>
      </c>
      <c r="O448" s="3" t="s">
        <v>27</v>
      </c>
      <c r="P448" s="3" t="s">
        <v>142</v>
      </c>
      <c r="Q448" s="3" t="s">
        <v>215</v>
      </c>
    </row>
    <row r="449" spans="1:17" ht="15.75" customHeight="1" x14ac:dyDescent="0.3">
      <c r="A449" s="3">
        <v>734019</v>
      </c>
      <c r="B449" s="3" t="s">
        <v>38</v>
      </c>
      <c r="C449" s="5">
        <v>41778</v>
      </c>
      <c r="D449" s="3" t="s">
        <v>301</v>
      </c>
      <c r="E449" s="3" t="s">
        <v>40</v>
      </c>
      <c r="F449" s="3">
        <v>0</v>
      </c>
      <c r="G449" s="3" t="s">
        <v>41</v>
      </c>
      <c r="H449" s="3" t="s">
        <v>33</v>
      </c>
      <c r="I449" s="3" t="s">
        <v>33</v>
      </c>
      <c r="J449" s="3" t="s">
        <v>24</v>
      </c>
      <c r="K449" s="3" t="s">
        <v>33</v>
      </c>
      <c r="L449" s="3" t="s">
        <v>43</v>
      </c>
      <c r="M449" s="3">
        <v>4</v>
      </c>
      <c r="N449" s="3" t="s">
        <v>26</v>
      </c>
      <c r="O449" s="3" t="s">
        <v>27</v>
      </c>
      <c r="P449" s="3" t="s">
        <v>129</v>
      </c>
      <c r="Q449" s="3" t="s">
        <v>300</v>
      </c>
    </row>
    <row r="450" spans="1:17" ht="15.75" customHeight="1" x14ac:dyDescent="0.3">
      <c r="A450" s="3">
        <v>734021</v>
      </c>
      <c r="B450" s="3" t="s">
        <v>62</v>
      </c>
      <c r="C450" s="5">
        <v>41779</v>
      </c>
      <c r="D450" s="3" t="s">
        <v>181</v>
      </c>
      <c r="E450" s="3" t="s">
        <v>64</v>
      </c>
      <c r="F450" s="3">
        <v>0</v>
      </c>
      <c r="G450" s="3" t="s">
        <v>261</v>
      </c>
      <c r="H450" s="3" t="s">
        <v>22</v>
      </c>
      <c r="I450" s="3" t="s">
        <v>22</v>
      </c>
      <c r="J450" s="3" t="s">
        <v>35</v>
      </c>
      <c r="K450" s="3" t="s">
        <v>261</v>
      </c>
      <c r="L450" s="3" t="s">
        <v>43</v>
      </c>
      <c r="M450" s="3">
        <v>7</v>
      </c>
      <c r="N450" s="3" t="s">
        <v>26</v>
      </c>
      <c r="O450" s="3" t="s">
        <v>27</v>
      </c>
      <c r="P450" s="3" t="s">
        <v>234</v>
      </c>
      <c r="Q450" s="3" t="s">
        <v>276</v>
      </c>
    </row>
    <row r="451" spans="1:17" ht="15.75" customHeight="1" x14ac:dyDescent="0.3">
      <c r="A451" s="3">
        <v>734023</v>
      </c>
      <c r="B451" s="3" t="s">
        <v>52</v>
      </c>
      <c r="C451" s="5">
        <v>41779</v>
      </c>
      <c r="D451" s="3" t="s">
        <v>177</v>
      </c>
      <c r="E451" s="3" t="s">
        <v>54</v>
      </c>
      <c r="F451" s="3">
        <v>0</v>
      </c>
      <c r="G451" s="3" t="s">
        <v>23</v>
      </c>
      <c r="H451" s="3" t="s">
        <v>34</v>
      </c>
      <c r="I451" s="3" t="s">
        <v>23</v>
      </c>
      <c r="J451" s="3" t="s">
        <v>24</v>
      </c>
      <c r="K451" s="3" t="s">
        <v>23</v>
      </c>
      <c r="L451" s="3" t="s">
        <v>43</v>
      </c>
      <c r="M451" s="3">
        <v>8</v>
      </c>
      <c r="N451" s="3" t="s">
        <v>26</v>
      </c>
      <c r="O451" s="3" t="s">
        <v>27</v>
      </c>
      <c r="P451" s="3" t="s">
        <v>299</v>
      </c>
      <c r="Q451" s="3" t="s">
        <v>254</v>
      </c>
    </row>
    <row r="452" spans="1:17" ht="15.75" customHeight="1" x14ac:dyDescent="0.3">
      <c r="A452" s="3">
        <v>734025</v>
      </c>
      <c r="B452" s="3" t="s">
        <v>30</v>
      </c>
      <c r="C452" s="5">
        <v>41780</v>
      </c>
      <c r="D452" s="3" t="s">
        <v>302</v>
      </c>
      <c r="E452" s="3" t="s">
        <v>32</v>
      </c>
      <c r="F452" s="3">
        <v>0</v>
      </c>
      <c r="G452" s="3" t="s">
        <v>33</v>
      </c>
      <c r="H452" s="3" t="s">
        <v>49</v>
      </c>
      <c r="I452" s="3" t="s">
        <v>49</v>
      </c>
      <c r="J452" s="3" t="s">
        <v>24</v>
      </c>
      <c r="K452" s="3" t="s">
        <v>49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129</v>
      </c>
      <c r="Q452" s="3" t="s">
        <v>239</v>
      </c>
    </row>
    <row r="453" spans="1:17" ht="15.75" customHeight="1" x14ac:dyDescent="0.3">
      <c r="A453" s="3">
        <v>734027</v>
      </c>
      <c r="B453" s="3" t="s">
        <v>52</v>
      </c>
      <c r="C453" s="5">
        <v>41781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22</v>
      </c>
      <c r="I453" s="3" t="s">
        <v>22</v>
      </c>
      <c r="J453" s="3" t="s">
        <v>24</v>
      </c>
      <c r="K453" s="3" t="s">
        <v>23</v>
      </c>
      <c r="L453" s="3" t="s">
        <v>25</v>
      </c>
      <c r="M453" s="3">
        <v>30</v>
      </c>
      <c r="N453" s="3" t="s">
        <v>26</v>
      </c>
      <c r="O453" s="3" t="s">
        <v>27</v>
      </c>
      <c r="P453" s="3" t="s">
        <v>234</v>
      </c>
      <c r="Q453" s="3" t="s">
        <v>269</v>
      </c>
    </row>
    <row r="454" spans="1:17" ht="15.75" customHeight="1" x14ac:dyDescent="0.3">
      <c r="A454" s="3">
        <v>734029</v>
      </c>
      <c r="B454" s="3" t="s">
        <v>279</v>
      </c>
      <c r="C454" s="5">
        <v>41781</v>
      </c>
      <c r="D454" s="3" t="s">
        <v>181</v>
      </c>
      <c r="E454" s="3" t="s">
        <v>280</v>
      </c>
      <c r="F454" s="3">
        <v>0</v>
      </c>
      <c r="G454" s="3" t="s">
        <v>34</v>
      </c>
      <c r="H454" s="3" t="s">
        <v>261</v>
      </c>
      <c r="I454" s="3" t="s">
        <v>261</v>
      </c>
      <c r="J454" s="3" t="s">
        <v>24</v>
      </c>
      <c r="K454" s="3" t="s">
        <v>261</v>
      </c>
      <c r="L454" s="3" t="s">
        <v>43</v>
      </c>
      <c r="M454" s="3">
        <v>6</v>
      </c>
      <c r="N454" s="3" t="s">
        <v>26</v>
      </c>
      <c r="O454" s="3" t="s">
        <v>27</v>
      </c>
      <c r="P454" s="3" t="s">
        <v>244</v>
      </c>
      <c r="Q454" s="3" t="s">
        <v>254</v>
      </c>
    </row>
    <row r="455" spans="1:17" ht="15.75" customHeight="1" x14ac:dyDescent="0.3">
      <c r="A455" s="3">
        <v>734031</v>
      </c>
      <c r="B455" s="3" t="s">
        <v>46</v>
      </c>
      <c r="C455" s="5">
        <v>41782</v>
      </c>
      <c r="D455" s="3" t="s">
        <v>31</v>
      </c>
      <c r="E455" s="3" t="s">
        <v>48</v>
      </c>
      <c r="F455" s="3">
        <v>0</v>
      </c>
      <c r="G455" s="3" t="s">
        <v>49</v>
      </c>
      <c r="H455" s="3" t="s">
        <v>41</v>
      </c>
      <c r="I455" s="3" t="s">
        <v>41</v>
      </c>
      <c r="J455" s="3" t="s">
        <v>24</v>
      </c>
      <c r="K455" s="3" t="s">
        <v>49</v>
      </c>
      <c r="L455" s="3" t="s">
        <v>25</v>
      </c>
      <c r="M455" s="3">
        <v>15</v>
      </c>
      <c r="N455" s="3" t="s">
        <v>26</v>
      </c>
      <c r="O455" s="3" t="s">
        <v>27</v>
      </c>
      <c r="P455" s="3" t="s">
        <v>142</v>
      </c>
      <c r="Q455" s="3" t="s">
        <v>215</v>
      </c>
    </row>
    <row r="456" spans="1:17" ht="15.75" customHeight="1" x14ac:dyDescent="0.3">
      <c r="A456" s="3">
        <v>734033</v>
      </c>
      <c r="B456" s="3" t="s">
        <v>30</v>
      </c>
      <c r="C456" s="5">
        <v>41782</v>
      </c>
      <c r="D456" s="3" t="s">
        <v>82</v>
      </c>
      <c r="E456" s="3" t="s">
        <v>32</v>
      </c>
      <c r="F456" s="3">
        <v>0</v>
      </c>
      <c r="G456" s="3" t="s">
        <v>33</v>
      </c>
      <c r="H456" s="3" t="s">
        <v>42</v>
      </c>
      <c r="I456" s="3" t="s">
        <v>42</v>
      </c>
      <c r="J456" s="3" t="s">
        <v>24</v>
      </c>
      <c r="K456" s="3" t="s">
        <v>33</v>
      </c>
      <c r="L456" s="3" t="s">
        <v>25</v>
      </c>
      <c r="M456" s="3">
        <v>16</v>
      </c>
      <c r="N456" s="3" t="s">
        <v>26</v>
      </c>
      <c r="O456" s="3" t="s">
        <v>27</v>
      </c>
      <c r="P456" s="3" t="s">
        <v>129</v>
      </c>
      <c r="Q456" s="3" t="s">
        <v>300</v>
      </c>
    </row>
    <row r="457" spans="1:17" ht="15.75" customHeight="1" x14ac:dyDescent="0.3">
      <c r="A457" s="3">
        <v>734035</v>
      </c>
      <c r="B457" s="3" t="s">
        <v>19</v>
      </c>
      <c r="C457" s="5">
        <v>41783</v>
      </c>
      <c r="D457" s="3" t="s">
        <v>78</v>
      </c>
      <c r="E457" s="3" t="s">
        <v>21</v>
      </c>
      <c r="F457" s="3">
        <v>0</v>
      </c>
      <c r="G457" s="3" t="s">
        <v>22</v>
      </c>
      <c r="H457" s="3" t="s">
        <v>34</v>
      </c>
      <c r="I457" s="3" t="s">
        <v>34</v>
      </c>
      <c r="J457" s="3" t="s">
        <v>24</v>
      </c>
      <c r="K457" s="3" t="s">
        <v>34</v>
      </c>
      <c r="L457" s="3" t="s">
        <v>43</v>
      </c>
      <c r="M457" s="3">
        <v>8</v>
      </c>
      <c r="N457" s="3" t="s">
        <v>26</v>
      </c>
      <c r="O457" s="3" t="s">
        <v>27</v>
      </c>
      <c r="P457" s="3" t="s">
        <v>234</v>
      </c>
      <c r="Q457" s="3" t="s">
        <v>276</v>
      </c>
    </row>
    <row r="458" spans="1:17" ht="15.75" customHeight="1" x14ac:dyDescent="0.3">
      <c r="A458" s="3">
        <v>734037</v>
      </c>
      <c r="B458" s="3" t="s">
        <v>52</v>
      </c>
      <c r="C458" s="5">
        <v>41783</v>
      </c>
      <c r="D458" s="3" t="s">
        <v>70</v>
      </c>
      <c r="E458" s="3" t="s">
        <v>54</v>
      </c>
      <c r="F458" s="3">
        <v>0</v>
      </c>
      <c r="G458" s="3" t="s">
        <v>23</v>
      </c>
      <c r="H458" s="3" t="s">
        <v>261</v>
      </c>
      <c r="I458" s="3" t="s">
        <v>23</v>
      </c>
      <c r="J458" s="3" t="s">
        <v>24</v>
      </c>
      <c r="K458" s="3" t="s">
        <v>23</v>
      </c>
      <c r="L458" s="3" t="s">
        <v>43</v>
      </c>
      <c r="M458" s="3">
        <v>4</v>
      </c>
      <c r="N458" s="3" t="s">
        <v>26</v>
      </c>
      <c r="O458" s="3" t="s">
        <v>27</v>
      </c>
      <c r="P458" s="3" t="s">
        <v>299</v>
      </c>
      <c r="Q458" s="3" t="s">
        <v>244</v>
      </c>
    </row>
    <row r="459" spans="1:17" ht="15.75" customHeight="1" x14ac:dyDescent="0.3">
      <c r="A459" s="3">
        <v>734039</v>
      </c>
      <c r="B459" s="3" t="s">
        <v>30</v>
      </c>
      <c r="C459" s="5">
        <v>41784</v>
      </c>
      <c r="D459" s="3" t="s">
        <v>262</v>
      </c>
      <c r="E459" s="3" t="s">
        <v>32</v>
      </c>
      <c r="F459" s="3">
        <v>0</v>
      </c>
      <c r="G459" s="3" t="s">
        <v>33</v>
      </c>
      <c r="H459" s="3" t="s">
        <v>41</v>
      </c>
      <c r="I459" s="3" t="s">
        <v>33</v>
      </c>
      <c r="J459" s="3" t="s">
        <v>24</v>
      </c>
      <c r="K459" s="3" t="s">
        <v>33</v>
      </c>
      <c r="L459" s="3" t="s">
        <v>43</v>
      </c>
      <c r="M459" s="3">
        <v>7</v>
      </c>
      <c r="N459" s="3" t="s">
        <v>26</v>
      </c>
      <c r="O459" s="3" t="s">
        <v>27</v>
      </c>
      <c r="P459" s="3" t="s">
        <v>129</v>
      </c>
      <c r="Q459" s="3" t="s">
        <v>239</v>
      </c>
    </row>
    <row r="460" spans="1:17" ht="15.75" customHeight="1" x14ac:dyDescent="0.3">
      <c r="A460" s="3">
        <v>734041</v>
      </c>
      <c r="B460" s="3" t="s">
        <v>46</v>
      </c>
      <c r="C460" s="5">
        <v>41784</v>
      </c>
      <c r="D460" s="3" t="s">
        <v>297</v>
      </c>
      <c r="E460" s="3" t="s">
        <v>48</v>
      </c>
      <c r="F460" s="3">
        <v>0</v>
      </c>
      <c r="G460" s="3" t="s">
        <v>49</v>
      </c>
      <c r="H460" s="3" t="s">
        <v>42</v>
      </c>
      <c r="I460" s="3" t="s">
        <v>49</v>
      </c>
      <c r="J460" s="3" t="s">
        <v>24</v>
      </c>
      <c r="K460" s="3" t="s">
        <v>49</v>
      </c>
      <c r="L460" s="3" t="s">
        <v>43</v>
      </c>
      <c r="M460" s="3">
        <v>5</v>
      </c>
      <c r="N460" s="3" t="s">
        <v>26</v>
      </c>
      <c r="O460" s="3" t="s">
        <v>27</v>
      </c>
      <c r="P460" s="3" t="s">
        <v>265</v>
      </c>
      <c r="Q460" s="3" t="s">
        <v>215</v>
      </c>
    </row>
    <row r="461" spans="1:17" ht="15.75" customHeight="1" x14ac:dyDescent="0.3">
      <c r="A461" s="3">
        <v>734043</v>
      </c>
      <c r="B461" s="3" t="s">
        <v>52</v>
      </c>
      <c r="C461" s="5">
        <v>41786</v>
      </c>
      <c r="D461" s="3" t="s">
        <v>259</v>
      </c>
      <c r="E461" s="3" t="s">
        <v>54</v>
      </c>
      <c r="F461" s="3">
        <v>0</v>
      </c>
      <c r="G461" s="3" t="s">
        <v>33</v>
      </c>
      <c r="H461" s="3" t="s">
        <v>23</v>
      </c>
      <c r="I461" s="3" t="s">
        <v>33</v>
      </c>
      <c r="J461" s="3" t="s">
        <v>24</v>
      </c>
      <c r="K461" s="3" t="s">
        <v>23</v>
      </c>
      <c r="L461" s="3" t="s">
        <v>25</v>
      </c>
      <c r="M461" s="3">
        <v>28</v>
      </c>
      <c r="N461" s="3" t="s">
        <v>26</v>
      </c>
      <c r="O461" s="3" t="s">
        <v>27</v>
      </c>
      <c r="P461" s="3" t="s">
        <v>276</v>
      </c>
      <c r="Q461" s="3" t="s">
        <v>142</v>
      </c>
    </row>
    <row r="462" spans="1:17" ht="15.75" customHeight="1" x14ac:dyDescent="0.3">
      <c r="A462" s="3">
        <v>734045</v>
      </c>
      <c r="B462" s="3" t="s">
        <v>46</v>
      </c>
      <c r="C462" s="5">
        <v>41787</v>
      </c>
      <c r="D462" s="3" t="s">
        <v>107</v>
      </c>
      <c r="E462" s="3" t="s">
        <v>166</v>
      </c>
      <c r="F462" s="3">
        <v>0</v>
      </c>
      <c r="G462" s="3" t="s">
        <v>34</v>
      </c>
      <c r="H462" s="3" t="s">
        <v>49</v>
      </c>
      <c r="I462" s="3" t="s">
        <v>34</v>
      </c>
      <c r="J462" s="3" t="s">
        <v>24</v>
      </c>
      <c r="K462" s="3" t="s">
        <v>34</v>
      </c>
      <c r="L462" s="3" t="s">
        <v>43</v>
      </c>
      <c r="M462" s="3">
        <v>7</v>
      </c>
      <c r="N462" s="3" t="s">
        <v>26</v>
      </c>
      <c r="O462" s="3" t="s">
        <v>27</v>
      </c>
      <c r="P462" s="3" t="s">
        <v>239</v>
      </c>
      <c r="Q462" s="3" t="s">
        <v>244</v>
      </c>
    </row>
    <row r="463" spans="1:17" ht="15.75" customHeight="1" x14ac:dyDescent="0.3">
      <c r="A463" s="3">
        <v>734047</v>
      </c>
      <c r="B463" s="3" t="s">
        <v>46</v>
      </c>
      <c r="C463" s="5">
        <v>41789</v>
      </c>
      <c r="D463" s="3" t="s">
        <v>63</v>
      </c>
      <c r="E463" s="3" t="s">
        <v>48</v>
      </c>
      <c r="F463" s="3">
        <v>0</v>
      </c>
      <c r="G463" s="3" t="s">
        <v>34</v>
      </c>
      <c r="H463" s="3" t="s">
        <v>33</v>
      </c>
      <c r="I463" s="3" t="s">
        <v>34</v>
      </c>
      <c r="J463" s="3" t="s">
        <v>24</v>
      </c>
      <c r="K463" s="3" t="s">
        <v>33</v>
      </c>
      <c r="L463" s="3" t="s">
        <v>25</v>
      </c>
      <c r="M463" s="3">
        <v>24</v>
      </c>
      <c r="N463" s="3" t="s">
        <v>26</v>
      </c>
      <c r="O463" s="3" t="s">
        <v>27</v>
      </c>
      <c r="P463" s="3" t="s">
        <v>129</v>
      </c>
      <c r="Q463" s="3" t="s">
        <v>215</v>
      </c>
    </row>
    <row r="464" spans="1:17" ht="15.75" customHeight="1" x14ac:dyDescent="0.3">
      <c r="A464" s="3">
        <v>734049</v>
      </c>
      <c r="B464" s="3" t="s">
        <v>19</v>
      </c>
      <c r="C464" s="5">
        <v>41791</v>
      </c>
      <c r="D464" s="3" t="s">
        <v>164</v>
      </c>
      <c r="E464" s="3" t="s">
        <v>21</v>
      </c>
      <c r="F464" s="3">
        <v>0</v>
      </c>
      <c r="G464" s="3" t="s">
        <v>23</v>
      </c>
      <c r="H464" s="3" t="s">
        <v>33</v>
      </c>
      <c r="I464" s="3" t="s">
        <v>23</v>
      </c>
      <c r="J464" s="3" t="s">
        <v>24</v>
      </c>
      <c r="K464" s="3" t="s">
        <v>23</v>
      </c>
      <c r="L464" s="3" t="s">
        <v>43</v>
      </c>
      <c r="M464" s="3">
        <v>3</v>
      </c>
      <c r="N464" s="3" t="s">
        <v>26</v>
      </c>
      <c r="O464" s="3" t="s">
        <v>27</v>
      </c>
      <c r="P464" s="3" t="s">
        <v>129</v>
      </c>
      <c r="Q464" s="3" t="s">
        <v>244</v>
      </c>
    </row>
    <row r="465" spans="1:17" ht="15.75" customHeight="1" x14ac:dyDescent="0.3">
      <c r="A465" s="3">
        <v>829705</v>
      </c>
      <c r="B465" s="3" t="s">
        <v>52</v>
      </c>
      <c r="C465" s="5">
        <v>42102</v>
      </c>
      <c r="D465" s="3" t="s">
        <v>243</v>
      </c>
      <c r="E465" s="3" t="s">
        <v>54</v>
      </c>
      <c r="F465" s="3">
        <v>0</v>
      </c>
      <c r="G465" s="3" t="s">
        <v>23</v>
      </c>
      <c r="H465" s="3" t="s">
        <v>49</v>
      </c>
      <c r="I465" s="3" t="s">
        <v>23</v>
      </c>
      <c r="J465" s="3" t="s">
        <v>24</v>
      </c>
      <c r="K465" s="3" t="s">
        <v>23</v>
      </c>
      <c r="L465" s="3" t="s">
        <v>43</v>
      </c>
      <c r="M465" s="3">
        <v>7</v>
      </c>
      <c r="N465" s="3" t="s">
        <v>26</v>
      </c>
      <c r="O465" s="3" t="s">
        <v>27</v>
      </c>
      <c r="P465" s="3" t="s">
        <v>142</v>
      </c>
      <c r="Q465" s="3" t="s">
        <v>254</v>
      </c>
    </row>
    <row r="466" spans="1:17" ht="15.75" customHeight="1" x14ac:dyDescent="0.3">
      <c r="A466" s="3">
        <v>829707</v>
      </c>
      <c r="B466" s="3" t="s">
        <v>67</v>
      </c>
      <c r="C466" s="5">
        <v>42103</v>
      </c>
      <c r="D466" s="3" t="s">
        <v>89</v>
      </c>
      <c r="E466" s="3" t="s">
        <v>69</v>
      </c>
      <c r="F466" s="3">
        <v>0</v>
      </c>
      <c r="G466" s="3" t="s">
        <v>34</v>
      </c>
      <c r="H466" s="3" t="s">
        <v>41</v>
      </c>
      <c r="I466" s="3" t="s">
        <v>41</v>
      </c>
      <c r="J466" s="3" t="s">
        <v>24</v>
      </c>
      <c r="K466" s="3" t="s">
        <v>34</v>
      </c>
      <c r="L466" s="3" t="s">
        <v>25</v>
      </c>
      <c r="M466" s="3">
        <v>1</v>
      </c>
      <c r="N466" s="3" t="s">
        <v>26</v>
      </c>
      <c r="O466" s="3" t="s">
        <v>27</v>
      </c>
      <c r="P466" s="3" t="s">
        <v>285</v>
      </c>
      <c r="Q466" s="3" t="s">
        <v>239</v>
      </c>
    </row>
    <row r="467" spans="1:17" ht="15.75" customHeight="1" x14ac:dyDescent="0.3">
      <c r="A467" s="3">
        <v>829709</v>
      </c>
      <c r="B467" s="3" t="s">
        <v>240</v>
      </c>
      <c r="C467" s="5">
        <v>42104</v>
      </c>
      <c r="D467" s="3" t="s">
        <v>267</v>
      </c>
      <c r="E467" s="3" t="s">
        <v>303</v>
      </c>
      <c r="F467" s="3">
        <v>0</v>
      </c>
      <c r="G467" s="3" t="s">
        <v>33</v>
      </c>
      <c r="H467" s="3" t="s">
        <v>42</v>
      </c>
      <c r="I467" s="3" t="s">
        <v>33</v>
      </c>
      <c r="J467" s="3" t="s">
        <v>24</v>
      </c>
      <c r="K467" s="3" t="s">
        <v>42</v>
      </c>
      <c r="L467" s="3" t="s">
        <v>25</v>
      </c>
      <c r="M467" s="3">
        <v>26</v>
      </c>
      <c r="N467" s="3" t="s">
        <v>26</v>
      </c>
      <c r="O467" s="3" t="s">
        <v>27</v>
      </c>
      <c r="P467" s="3" t="s">
        <v>304</v>
      </c>
      <c r="Q467" s="3" t="s">
        <v>305</v>
      </c>
    </row>
    <row r="468" spans="1:17" ht="15.75" customHeight="1" x14ac:dyDescent="0.3">
      <c r="A468" s="3">
        <v>829711</v>
      </c>
      <c r="B468" s="3" t="s">
        <v>67</v>
      </c>
      <c r="C468" s="5">
        <v>42105</v>
      </c>
      <c r="D468" s="3" t="s">
        <v>20</v>
      </c>
      <c r="E468" s="3" t="s">
        <v>69</v>
      </c>
      <c r="F468" s="3">
        <v>0</v>
      </c>
      <c r="G468" s="3" t="s">
        <v>34</v>
      </c>
      <c r="H468" s="3" t="s">
        <v>261</v>
      </c>
      <c r="I468" s="3" t="s">
        <v>34</v>
      </c>
      <c r="J468" s="3" t="s">
        <v>35</v>
      </c>
      <c r="K468" s="3" t="s">
        <v>34</v>
      </c>
      <c r="L468" s="3" t="s">
        <v>25</v>
      </c>
      <c r="M468" s="3">
        <v>45</v>
      </c>
      <c r="N468" s="3" t="s">
        <v>26</v>
      </c>
      <c r="O468" s="3" t="s">
        <v>27</v>
      </c>
      <c r="P468" s="3" t="s">
        <v>285</v>
      </c>
      <c r="Q468" s="3" t="s">
        <v>239</v>
      </c>
    </row>
    <row r="469" spans="1:17" ht="15.75" customHeight="1" x14ac:dyDescent="0.3">
      <c r="A469" s="3">
        <v>829713</v>
      </c>
      <c r="B469" s="3" t="s">
        <v>52</v>
      </c>
      <c r="C469" s="5">
        <v>42105</v>
      </c>
      <c r="D469" s="3" t="s">
        <v>120</v>
      </c>
      <c r="E469" s="3" t="s">
        <v>54</v>
      </c>
      <c r="F469" s="3">
        <v>0</v>
      </c>
      <c r="G469" s="3" t="s">
        <v>23</v>
      </c>
      <c r="H469" s="3" t="s">
        <v>22</v>
      </c>
      <c r="I469" s="3" t="s">
        <v>22</v>
      </c>
      <c r="J469" s="3" t="s">
        <v>24</v>
      </c>
      <c r="K469" s="3" t="s">
        <v>22</v>
      </c>
      <c r="L469" s="3" t="s">
        <v>43</v>
      </c>
      <c r="M469" s="3">
        <v>3</v>
      </c>
      <c r="N469" s="3" t="s">
        <v>26</v>
      </c>
      <c r="O469" s="3" t="s">
        <v>27</v>
      </c>
      <c r="P469" s="3" t="s">
        <v>142</v>
      </c>
      <c r="Q469" s="3" t="s">
        <v>254</v>
      </c>
    </row>
    <row r="470" spans="1:17" ht="15.75" customHeight="1" x14ac:dyDescent="0.3">
      <c r="A470" s="3">
        <v>829715</v>
      </c>
      <c r="B470" s="3" t="s">
        <v>38</v>
      </c>
      <c r="C470" s="5">
        <v>42106</v>
      </c>
      <c r="D470" s="3" t="s">
        <v>306</v>
      </c>
      <c r="E470" s="3" t="s">
        <v>40</v>
      </c>
      <c r="F470" s="3">
        <v>0</v>
      </c>
      <c r="G470" s="3" t="s">
        <v>41</v>
      </c>
      <c r="H470" s="3" t="s">
        <v>42</v>
      </c>
      <c r="I470" s="3" t="s">
        <v>42</v>
      </c>
      <c r="J470" s="3" t="s">
        <v>24</v>
      </c>
      <c r="K470" s="3" t="s">
        <v>42</v>
      </c>
      <c r="L470" s="3" t="s">
        <v>43</v>
      </c>
      <c r="M470" s="3">
        <v>3</v>
      </c>
      <c r="N470" s="3" t="s">
        <v>26</v>
      </c>
      <c r="O470" s="3" t="s">
        <v>27</v>
      </c>
      <c r="P470" s="3" t="s">
        <v>304</v>
      </c>
      <c r="Q470" s="3" t="s">
        <v>305</v>
      </c>
    </row>
    <row r="471" spans="1:17" ht="15.75" customHeight="1" x14ac:dyDescent="0.3">
      <c r="A471" s="3">
        <v>829717</v>
      </c>
      <c r="B471" s="3" t="s">
        <v>46</v>
      </c>
      <c r="C471" s="5">
        <v>42106</v>
      </c>
      <c r="D471" s="3" t="s">
        <v>307</v>
      </c>
      <c r="E471" s="3" t="s">
        <v>48</v>
      </c>
      <c r="F471" s="3">
        <v>0</v>
      </c>
      <c r="G471" s="3" t="s">
        <v>49</v>
      </c>
      <c r="H471" s="3" t="s">
        <v>33</v>
      </c>
      <c r="I471" s="3" t="s">
        <v>49</v>
      </c>
      <c r="J471" s="3" t="s">
        <v>24</v>
      </c>
      <c r="K471" s="3" t="s">
        <v>33</v>
      </c>
      <c r="L471" s="3" t="s">
        <v>25</v>
      </c>
      <c r="M471" s="3">
        <v>18</v>
      </c>
      <c r="N471" s="3" t="s">
        <v>26</v>
      </c>
      <c r="O471" s="3" t="s">
        <v>27</v>
      </c>
      <c r="P471" s="3" t="s">
        <v>234</v>
      </c>
      <c r="Q471" s="3" t="s">
        <v>308</v>
      </c>
    </row>
    <row r="472" spans="1:17" ht="15.75" customHeight="1" x14ac:dyDescent="0.3">
      <c r="A472" s="3">
        <v>829719</v>
      </c>
      <c r="B472" s="3" t="s">
        <v>19</v>
      </c>
      <c r="C472" s="5">
        <v>42107</v>
      </c>
      <c r="D472" s="3" t="s">
        <v>181</v>
      </c>
      <c r="E472" s="3" t="s">
        <v>21</v>
      </c>
      <c r="F472" s="3">
        <v>0</v>
      </c>
      <c r="G472" s="3" t="s">
        <v>22</v>
      </c>
      <c r="H472" s="3" t="s">
        <v>261</v>
      </c>
      <c r="I472" s="3" t="s">
        <v>261</v>
      </c>
      <c r="J472" s="3" t="s">
        <v>24</v>
      </c>
      <c r="K472" s="3" t="s">
        <v>261</v>
      </c>
      <c r="L472" s="3" t="s">
        <v>43</v>
      </c>
      <c r="M472" s="3">
        <v>8</v>
      </c>
      <c r="N472" s="3" t="s">
        <v>26</v>
      </c>
      <c r="O472" s="3" t="s">
        <v>27</v>
      </c>
      <c r="P472" s="3" t="s">
        <v>299</v>
      </c>
      <c r="Q472" s="3" t="s">
        <v>285</v>
      </c>
    </row>
    <row r="473" spans="1:17" ht="15.75" customHeight="1" x14ac:dyDescent="0.3">
      <c r="A473" s="3">
        <v>829721</v>
      </c>
      <c r="B473" s="3" t="s">
        <v>169</v>
      </c>
      <c r="C473" s="5">
        <v>42108</v>
      </c>
      <c r="D473" s="3" t="s">
        <v>233</v>
      </c>
      <c r="E473" s="3" t="s">
        <v>170</v>
      </c>
      <c r="F473" s="3">
        <v>0</v>
      </c>
      <c r="G473" s="3" t="s">
        <v>42</v>
      </c>
      <c r="H473" s="3" t="s">
        <v>49</v>
      </c>
      <c r="I473" s="3" t="s">
        <v>49</v>
      </c>
      <c r="J473" s="3" t="s">
        <v>35</v>
      </c>
      <c r="K473" s="3" t="s">
        <v>42</v>
      </c>
      <c r="L473" s="3" t="s">
        <v>43</v>
      </c>
      <c r="M473" s="3">
        <v>7</v>
      </c>
      <c r="N473" s="3" t="s">
        <v>26</v>
      </c>
      <c r="O473" s="3" t="s">
        <v>27</v>
      </c>
      <c r="P473" s="3" t="s">
        <v>234</v>
      </c>
      <c r="Q473" s="3" t="s">
        <v>304</v>
      </c>
    </row>
    <row r="474" spans="1:17" ht="15.75" customHeight="1" x14ac:dyDescent="0.3">
      <c r="A474" s="3">
        <v>829723</v>
      </c>
      <c r="B474" s="3" t="s">
        <v>52</v>
      </c>
      <c r="C474" s="5">
        <v>42124</v>
      </c>
      <c r="D474" s="3" t="s">
        <v>309</v>
      </c>
      <c r="E474" s="3" t="s">
        <v>54</v>
      </c>
      <c r="F474" s="3">
        <v>0</v>
      </c>
      <c r="G474" s="3" t="s">
        <v>23</v>
      </c>
      <c r="H474" s="3" t="s">
        <v>34</v>
      </c>
      <c r="I474" s="3" t="s">
        <v>23</v>
      </c>
      <c r="J474" s="3" t="s">
        <v>24</v>
      </c>
      <c r="K474" s="3" t="s">
        <v>23</v>
      </c>
      <c r="L474" s="3" t="s">
        <v>43</v>
      </c>
      <c r="M474" s="3">
        <v>7</v>
      </c>
      <c r="N474" s="3" t="s">
        <v>26</v>
      </c>
      <c r="O474" s="3" t="s">
        <v>27</v>
      </c>
      <c r="P474" s="3" t="s">
        <v>234</v>
      </c>
      <c r="Q474" s="3" t="s">
        <v>122</v>
      </c>
    </row>
    <row r="475" spans="1:17" ht="15.75" customHeight="1" x14ac:dyDescent="0.3">
      <c r="A475" s="3">
        <v>829725</v>
      </c>
      <c r="B475" s="3" t="s">
        <v>240</v>
      </c>
      <c r="C475" s="5">
        <v>42109</v>
      </c>
      <c r="D475" s="3" t="s">
        <v>310</v>
      </c>
      <c r="E475" s="3" t="s">
        <v>303</v>
      </c>
      <c r="F475" s="3">
        <v>0</v>
      </c>
      <c r="G475" s="3" t="s">
        <v>33</v>
      </c>
      <c r="H475" s="3" t="s">
        <v>41</v>
      </c>
      <c r="I475" s="3" t="s">
        <v>33</v>
      </c>
      <c r="J475" s="3" t="s">
        <v>35</v>
      </c>
      <c r="K475" s="3" t="s">
        <v>41</v>
      </c>
      <c r="L475" s="3" t="s">
        <v>43</v>
      </c>
      <c r="M475" s="3">
        <v>5</v>
      </c>
      <c r="N475" s="3" t="s">
        <v>26</v>
      </c>
      <c r="O475" s="3" t="s">
        <v>27</v>
      </c>
      <c r="P475" s="3" t="s">
        <v>305</v>
      </c>
      <c r="Q475" s="3" t="s">
        <v>265</v>
      </c>
    </row>
    <row r="476" spans="1:17" ht="15.75" customHeight="1" x14ac:dyDescent="0.3">
      <c r="A476" s="3">
        <v>829727</v>
      </c>
      <c r="B476" s="3" t="s">
        <v>236</v>
      </c>
      <c r="C476" s="5">
        <v>42110</v>
      </c>
      <c r="D476" s="3" t="s">
        <v>235</v>
      </c>
      <c r="E476" s="3" t="s">
        <v>238</v>
      </c>
      <c r="F476" s="3">
        <v>0</v>
      </c>
      <c r="G476" s="3" t="s">
        <v>261</v>
      </c>
      <c r="H476" s="3" t="s">
        <v>42</v>
      </c>
      <c r="I476" s="3" t="s">
        <v>42</v>
      </c>
      <c r="J476" s="3" t="s">
        <v>24</v>
      </c>
      <c r="K476" s="3" t="s">
        <v>42</v>
      </c>
      <c r="L476" s="3" t="s">
        <v>43</v>
      </c>
      <c r="M476" s="3">
        <v>6</v>
      </c>
      <c r="N476" s="3" t="s">
        <v>26</v>
      </c>
      <c r="O476" s="3" t="s">
        <v>27</v>
      </c>
      <c r="P476" s="3" t="s">
        <v>300</v>
      </c>
      <c r="Q476" s="3" t="s">
        <v>142</v>
      </c>
    </row>
    <row r="477" spans="1:17" ht="15.75" customHeight="1" x14ac:dyDescent="0.3">
      <c r="A477" s="3">
        <v>829729</v>
      </c>
      <c r="B477" s="3" t="s">
        <v>46</v>
      </c>
      <c r="C477" s="5">
        <v>42111</v>
      </c>
      <c r="D477" s="3" t="s">
        <v>89</v>
      </c>
      <c r="E477" s="3" t="s">
        <v>48</v>
      </c>
      <c r="F477" s="3">
        <v>0</v>
      </c>
      <c r="G477" s="3" t="s">
        <v>49</v>
      </c>
      <c r="H477" s="3" t="s">
        <v>34</v>
      </c>
      <c r="I477" s="3" t="s">
        <v>49</v>
      </c>
      <c r="J477" s="3" t="s">
        <v>35</v>
      </c>
      <c r="K477" s="3" t="s">
        <v>34</v>
      </c>
      <c r="L477" s="3" t="s">
        <v>43</v>
      </c>
      <c r="M477" s="3">
        <v>6</v>
      </c>
      <c r="N477" s="3" t="s">
        <v>26</v>
      </c>
      <c r="O477" s="3" t="s">
        <v>27</v>
      </c>
      <c r="P477" s="3" t="s">
        <v>234</v>
      </c>
      <c r="Q477" s="3" t="s">
        <v>122</v>
      </c>
    </row>
    <row r="478" spans="1:17" ht="15.75" customHeight="1" x14ac:dyDescent="0.3">
      <c r="A478" s="3">
        <v>829731</v>
      </c>
      <c r="B478" s="3" t="s">
        <v>236</v>
      </c>
      <c r="C478" s="5">
        <v>42112</v>
      </c>
      <c r="D478" s="3" t="s">
        <v>138</v>
      </c>
      <c r="E478" s="3" t="s">
        <v>238</v>
      </c>
      <c r="F478" s="3">
        <v>0</v>
      </c>
      <c r="G478" s="3" t="s">
        <v>261</v>
      </c>
      <c r="H478" s="3" t="s">
        <v>41</v>
      </c>
      <c r="I478" s="3" t="s">
        <v>41</v>
      </c>
      <c r="J478" s="3" t="s">
        <v>35</v>
      </c>
      <c r="K478" s="3" t="s">
        <v>41</v>
      </c>
      <c r="L478" s="3" t="s">
        <v>25</v>
      </c>
      <c r="M478" s="3">
        <v>4</v>
      </c>
      <c r="N478" s="3" t="s">
        <v>26</v>
      </c>
      <c r="O478" s="3" t="s">
        <v>27</v>
      </c>
      <c r="P478" s="3" t="s">
        <v>300</v>
      </c>
      <c r="Q478" s="3" t="s">
        <v>142</v>
      </c>
    </row>
    <row r="479" spans="1:17" ht="15.75" customHeight="1" x14ac:dyDescent="0.3">
      <c r="A479" s="3">
        <v>829733</v>
      </c>
      <c r="B479" s="3" t="s">
        <v>240</v>
      </c>
      <c r="C479" s="5">
        <v>42112</v>
      </c>
      <c r="D479" s="3" t="s">
        <v>309</v>
      </c>
      <c r="E479" s="3" t="s">
        <v>303</v>
      </c>
      <c r="F479" s="3">
        <v>0</v>
      </c>
      <c r="G479" s="3" t="s">
        <v>33</v>
      </c>
      <c r="H479" s="3" t="s">
        <v>23</v>
      </c>
      <c r="I479" s="3" t="s">
        <v>23</v>
      </c>
      <c r="J479" s="3" t="s">
        <v>24</v>
      </c>
      <c r="K479" s="3" t="s">
        <v>23</v>
      </c>
      <c r="L479" s="3" t="s">
        <v>43</v>
      </c>
      <c r="M479" s="3">
        <v>4</v>
      </c>
      <c r="N479" s="3" t="s">
        <v>26</v>
      </c>
      <c r="O479" s="3" t="s">
        <v>27</v>
      </c>
      <c r="P479" s="3" t="s">
        <v>304</v>
      </c>
      <c r="Q479" s="3" t="s">
        <v>269</v>
      </c>
    </row>
    <row r="480" spans="1:17" ht="15.75" customHeight="1" x14ac:dyDescent="0.3">
      <c r="A480" s="3">
        <v>829735</v>
      </c>
      <c r="B480" s="3" t="s">
        <v>169</v>
      </c>
      <c r="C480" s="5">
        <v>42113</v>
      </c>
      <c r="D480" s="3" t="s">
        <v>235</v>
      </c>
      <c r="E480" s="3" t="s">
        <v>170</v>
      </c>
      <c r="F480" s="3">
        <v>0</v>
      </c>
      <c r="G480" s="3" t="s">
        <v>42</v>
      </c>
      <c r="H480" s="3" t="s">
        <v>34</v>
      </c>
      <c r="I480" s="3" t="s">
        <v>34</v>
      </c>
      <c r="J480" s="3" t="s">
        <v>35</v>
      </c>
      <c r="K480" s="3" t="s">
        <v>42</v>
      </c>
      <c r="L480" s="3" t="s">
        <v>43</v>
      </c>
      <c r="M480" s="3">
        <v>8</v>
      </c>
      <c r="N480" s="3" t="s">
        <v>26</v>
      </c>
      <c r="O480" s="3" t="s">
        <v>27</v>
      </c>
      <c r="P480" s="3" t="s">
        <v>234</v>
      </c>
      <c r="Q480" s="3" t="s">
        <v>122</v>
      </c>
    </row>
    <row r="481" spans="1:17" ht="15.75" customHeight="1" x14ac:dyDescent="0.3">
      <c r="A481" s="3">
        <v>829737</v>
      </c>
      <c r="B481" s="3" t="s">
        <v>19</v>
      </c>
      <c r="C481" s="5">
        <v>42113</v>
      </c>
      <c r="D481" s="3" t="s">
        <v>156</v>
      </c>
      <c r="E481" s="3" t="s">
        <v>21</v>
      </c>
      <c r="F481" s="3">
        <v>0</v>
      </c>
      <c r="G481" s="3" t="s">
        <v>22</v>
      </c>
      <c r="H481" s="3" t="s">
        <v>49</v>
      </c>
      <c r="I481" s="3" t="s">
        <v>22</v>
      </c>
      <c r="J481" s="3" t="s">
        <v>24</v>
      </c>
      <c r="K481" s="3" t="s">
        <v>49</v>
      </c>
      <c r="L481" s="3" t="s">
        <v>25</v>
      </c>
      <c r="M481" s="3">
        <v>18</v>
      </c>
      <c r="N481" s="3" t="s">
        <v>26</v>
      </c>
      <c r="O481" s="3" t="s">
        <v>27</v>
      </c>
      <c r="P481" s="3" t="s">
        <v>285</v>
      </c>
      <c r="Q481" s="3" t="s">
        <v>239</v>
      </c>
    </row>
    <row r="482" spans="1:17" ht="15.75" customHeight="1" x14ac:dyDescent="0.3">
      <c r="A482" s="3">
        <v>829739</v>
      </c>
      <c r="B482" s="3" t="s">
        <v>38</v>
      </c>
      <c r="C482" s="5">
        <v>42114</v>
      </c>
      <c r="D482" s="3" t="s">
        <v>259</v>
      </c>
      <c r="E482" s="3" t="s">
        <v>40</v>
      </c>
      <c r="F482" s="3">
        <v>0</v>
      </c>
      <c r="G482" s="3" t="s">
        <v>41</v>
      </c>
      <c r="H482" s="3" t="s">
        <v>23</v>
      </c>
      <c r="I482" s="3" t="s">
        <v>23</v>
      </c>
      <c r="J482" s="3" t="s">
        <v>24</v>
      </c>
      <c r="K482" s="3" t="s">
        <v>23</v>
      </c>
      <c r="L482" s="3" t="s">
        <v>43</v>
      </c>
      <c r="M482" s="3">
        <v>6</v>
      </c>
      <c r="N482" s="3" t="s">
        <v>26</v>
      </c>
      <c r="O482" s="3" t="s">
        <v>27</v>
      </c>
      <c r="P482" s="3" t="s">
        <v>304</v>
      </c>
      <c r="Q482" s="3" t="s">
        <v>305</v>
      </c>
    </row>
    <row r="483" spans="1:17" ht="15.75" customHeight="1" x14ac:dyDescent="0.3">
      <c r="A483" s="3">
        <v>829741</v>
      </c>
      <c r="B483" s="3" t="s">
        <v>169</v>
      </c>
      <c r="C483" s="5">
        <v>42115</v>
      </c>
      <c r="D483" s="3" t="s">
        <v>82</v>
      </c>
      <c r="E483" s="3" t="s">
        <v>170</v>
      </c>
      <c r="F483" s="3">
        <v>0</v>
      </c>
      <c r="G483" s="3" t="s">
        <v>42</v>
      </c>
      <c r="H483" s="3" t="s">
        <v>33</v>
      </c>
      <c r="I483" s="3" t="s">
        <v>33</v>
      </c>
      <c r="J483" s="3" t="s">
        <v>24</v>
      </c>
      <c r="K483" s="3" t="s">
        <v>33</v>
      </c>
      <c r="L483" s="3" t="s">
        <v>124</v>
      </c>
      <c r="M483" s="3" t="s">
        <v>27</v>
      </c>
      <c r="N483" s="3" t="s">
        <v>125</v>
      </c>
      <c r="O483" s="3" t="s">
        <v>27</v>
      </c>
      <c r="P483" s="3" t="s">
        <v>122</v>
      </c>
      <c r="Q483" s="3" t="s">
        <v>142</v>
      </c>
    </row>
    <row r="484" spans="1:17" ht="15.75" customHeight="1" x14ac:dyDescent="0.3">
      <c r="A484" s="3">
        <v>829743</v>
      </c>
      <c r="B484" s="3" t="s">
        <v>236</v>
      </c>
      <c r="C484" s="5">
        <v>42116</v>
      </c>
      <c r="D484" s="3" t="s">
        <v>181</v>
      </c>
      <c r="E484" s="3" t="s">
        <v>238</v>
      </c>
      <c r="F484" s="3">
        <v>0</v>
      </c>
      <c r="G484" s="3" t="s">
        <v>261</v>
      </c>
      <c r="H484" s="3" t="s">
        <v>23</v>
      </c>
      <c r="I484" s="3" t="s">
        <v>23</v>
      </c>
      <c r="J484" s="3" t="s">
        <v>24</v>
      </c>
      <c r="K484" s="3" t="s">
        <v>261</v>
      </c>
      <c r="L484" s="3" t="s">
        <v>25</v>
      </c>
      <c r="M484" s="3">
        <v>16</v>
      </c>
      <c r="N484" s="3" t="s">
        <v>26</v>
      </c>
      <c r="O484" s="3" t="s">
        <v>97</v>
      </c>
      <c r="P484" s="3" t="s">
        <v>285</v>
      </c>
      <c r="Q484" s="3" t="s">
        <v>239</v>
      </c>
    </row>
    <row r="485" spans="1:17" ht="15.75" customHeight="1" x14ac:dyDescent="0.3">
      <c r="A485" s="3">
        <v>829745</v>
      </c>
      <c r="B485" s="3" t="s">
        <v>19</v>
      </c>
      <c r="C485" s="5">
        <v>42116</v>
      </c>
      <c r="D485" s="3" t="s">
        <v>107</v>
      </c>
      <c r="E485" s="3" t="s">
        <v>21</v>
      </c>
      <c r="F485" s="3">
        <v>0</v>
      </c>
      <c r="G485" s="3" t="s">
        <v>22</v>
      </c>
      <c r="H485" s="3" t="s">
        <v>34</v>
      </c>
      <c r="I485" s="3" t="s">
        <v>22</v>
      </c>
      <c r="J485" s="3" t="s">
        <v>24</v>
      </c>
      <c r="K485" s="3" t="s">
        <v>34</v>
      </c>
      <c r="L485" s="3" t="s">
        <v>25</v>
      </c>
      <c r="M485" s="3">
        <v>27</v>
      </c>
      <c r="N485" s="3" t="s">
        <v>26</v>
      </c>
      <c r="O485" s="3" t="s">
        <v>27</v>
      </c>
      <c r="P485" s="3" t="s">
        <v>232</v>
      </c>
      <c r="Q485" s="3" t="s">
        <v>254</v>
      </c>
    </row>
    <row r="486" spans="1:17" ht="15.75" customHeight="1" x14ac:dyDescent="0.3">
      <c r="A486" s="3">
        <v>829747</v>
      </c>
      <c r="B486" s="3" t="s">
        <v>38</v>
      </c>
      <c r="C486" s="5">
        <v>42117</v>
      </c>
      <c r="D486" s="3" t="s">
        <v>311</v>
      </c>
      <c r="E486" s="3" t="s">
        <v>40</v>
      </c>
      <c r="F486" s="3">
        <v>0</v>
      </c>
      <c r="G486" s="3" t="s">
        <v>41</v>
      </c>
      <c r="H486" s="3" t="s">
        <v>49</v>
      </c>
      <c r="I486" s="3" t="s">
        <v>49</v>
      </c>
      <c r="J486" s="3" t="s">
        <v>24</v>
      </c>
      <c r="K486" s="3" t="s">
        <v>41</v>
      </c>
      <c r="L486" s="3" t="s">
        <v>25</v>
      </c>
      <c r="M486" s="3">
        <v>37</v>
      </c>
      <c r="N486" s="3" t="s">
        <v>26</v>
      </c>
      <c r="O486" s="3" t="s">
        <v>27</v>
      </c>
      <c r="P486" s="3" t="s">
        <v>304</v>
      </c>
      <c r="Q486" s="3" t="s">
        <v>269</v>
      </c>
    </row>
    <row r="487" spans="1:17" ht="15.75" customHeight="1" x14ac:dyDescent="0.3">
      <c r="A487" s="3">
        <v>829749</v>
      </c>
      <c r="B487" s="3" t="s">
        <v>169</v>
      </c>
      <c r="C487" s="5">
        <v>42118</v>
      </c>
      <c r="D487" s="3" t="s">
        <v>312</v>
      </c>
      <c r="E487" s="3" t="s">
        <v>170</v>
      </c>
      <c r="F487" s="3">
        <v>0</v>
      </c>
      <c r="G487" s="3" t="s">
        <v>42</v>
      </c>
      <c r="H487" s="3" t="s">
        <v>22</v>
      </c>
      <c r="I487" s="3" t="s">
        <v>22</v>
      </c>
      <c r="J487" s="3" t="s">
        <v>24</v>
      </c>
      <c r="K487" s="3" t="s">
        <v>22</v>
      </c>
      <c r="L487" s="3" t="s">
        <v>43</v>
      </c>
      <c r="M487" s="3">
        <v>9</v>
      </c>
      <c r="N487" s="3" t="s">
        <v>26</v>
      </c>
      <c r="O487" s="3" t="s">
        <v>27</v>
      </c>
      <c r="P487" s="3" t="s">
        <v>122</v>
      </c>
      <c r="Q487" s="3" t="s">
        <v>142</v>
      </c>
    </row>
    <row r="488" spans="1:17" ht="15.75" customHeight="1" x14ac:dyDescent="0.3">
      <c r="A488" s="3">
        <v>829751</v>
      </c>
      <c r="B488" s="3" t="s">
        <v>46</v>
      </c>
      <c r="C488" s="5">
        <v>42119</v>
      </c>
      <c r="D488" s="3" t="s">
        <v>182</v>
      </c>
      <c r="E488" s="3" t="s">
        <v>48</v>
      </c>
      <c r="F488" s="3">
        <v>0</v>
      </c>
      <c r="G488" s="3" t="s">
        <v>49</v>
      </c>
      <c r="H488" s="3" t="s">
        <v>261</v>
      </c>
      <c r="I488" s="3" t="s">
        <v>49</v>
      </c>
      <c r="J488" s="3" t="s">
        <v>35</v>
      </c>
      <c r="K488" s="3" t="s">
        <v>49</v>
      </c>
      <c r="L488" s="3" t="s">
        <v>25</v>
      </c>
      <c r="M488" s="3">
        <v>20</v>
      </c>
      <c r="N488" s="3" t="s">
        <v>26</v>
      </c>
      <c r="O488" s="3" t="s">
        <v>27</v>
      </c>
      <c r="P488" s="3" t="s">
        <v>129</v>
      </c>
      <c r="Q488" s="3" t="s">
        <v>305</v>
      </c>
    </row>
    <row r="489" spans="1:17" ht="15.75" customHeight="1" x14ac:dyDescent="0.3">
      <c r="A489" s="3">
        <v>829753</v>
      </c>
      <c r="B489" s="3" t="s">
        <v>67</v>
      </c>
      <c r="C489" s="5">
        <v>42119</v>
      </c>
      <c r="D489" s="3" t="s">
        <v>20</v>
      </c>
      <c r="E489" s="3" t="s">
        <v>69</v>
      </c>
      <c r="F489" s="3">
        <v>0</v>
      </c>
      <c r="G489" s="3" t="s">
        <v>34</v>
      </c>
      <c r="H489" s="3" t="s">
        <v>33</v>
      </c>
      <c r="I489" s="3" t="s">
        <v>34</v>
      </c>
      <c r="J489" s="3" t="s">
        <v>35</v>
      </c>
      <c r="K489" s="3" t="s">
        <v>34</v>
      </c>
      <c r="L489" s="3" t="s">
        <v>25</v>
      </c>
      <c r="M489" s="3">
        <v>97</v>
      </c>
      <c r="N489" s="3" t="s">
        <v>26</v>
      </c>
      <c r="O489" s="3" t="s">
        <v>27</v>
      </c>
      <c r="P489" s="3" t="s">
        <v>232</v>
      </c>
      <c r="Q489" s="3" t="s">
        <v>254</v>
      </c>
    </row>
    <row r="490" spans="1:17" ht="15.75" customHeight="1" x14ac:dyDescent="0.3">
      <c r="A490" s="3">
        <v>829757</v>
      </c>
      <c r="B490" s="3" t="s">
        <v>38</v>
      </c>
      <c r="C490" s="5">
        <v>42120</v>
      </c>
      <c r="D490" s="3" t="s">
        <v>313</v>
      </c>
      <c r="E490" s="3" t="s">
        <v>40</v>
      </c>
      <c r="F490" s="3">
        <v>0</v>
      </c>
      <c r="G490" s="3" t="s">
        <v>41</v>
      </c>
      <c r="H490" s="3" t="s">
        <v>22</v>
      </c>
      <c r="I490" s="3" t="s">
        <v>22</v>
      </c>
      <c r="J490" s="3" t="s">
        <v>24</v>
      </c>
      <c r="K490" s="3" t="s">
        <v>22</v>
      </c>
      <c r="L490" s="3" t="s">
        <v>43</v>
      </c>
      <c r="M490" s="3">
        <v>10</v>
      </c>
      <c r="N490" s="3" t="s">
        <v>26</v>
      </c>
      <c r="O490" s="3" t="s">
        <v>27</v>
      </c>
      <c r="P490" s="3" t="s">
        <v>122</v>
      </c>
      <c r="Q490" s="3" t="s">
        <v>142</v>
      </c>
    </row>
    <row r="491" spans="1:17" ht="15.75" customHeight="1" x14ac:dyDescent="0.3">
      <c r="A491" s="3">
        <v>829759</v>
      </c>
      <c r="B491" s="3" t="s">
        <v>30</v>
      </c>
      <c r="C491" s="5">
        <v>42121</v>
      </c>
      <c r="D491" s="3" t="s">
        <v>314</v>
      </c>
      <c r="E491" s="3" t="s">
        <v>32</v>
      </c>
      <c r="F491" s="3">
        <v>0</v>
      </c>
      <c r="G491" s="3" t="s">
        <v>33</v>
      </c>
      <c r="H491" s="3" t="s">
        <v>261</v>
      </c>
      <c r="I491" s="3" t="s">
        <v>33</v>
      </c>
      <c r="J491" s="3" t="s">
        <v>24</v>
      </c>
      <c r="K491" s="3" t="s">
        <v>261</v>
      </c>
      <c r="L491" s="3" t="s">
        <v>25</v>
      </c>
      <c r="M491" s="3">
        <v>20</v>
      </c>
      <c r="N491" s="3" t="s">
        <v>26</v>
      </c>
      <c r="O491" s="3" t="s">
        <v>27</v>
      </c>
      <c r="P491" s="3" t="s">
        <v>129</v>
      </c>
      <c r="Q491" s="3" t="s">
        <v>305</v>
      </c>
    </row>
    <row r="492" spans="1:17" ht="15.75" customHeight="1" x14ac:dyDescent="0.3">
      <c r="A492" s="3">
        <v>829761</v>
      </c>
      <c r="B492" s="3" t="s">
        <v>52</v>
      </c>
      <c r="C492" s="5">
        <v>42131</v>
      </c>
      <c r="D492" s="3" t="s">
        <v>192</v>
      </c>
      <c r="E492" s="3" t="s">
        <v>54</v>
      </c>
      <c r="F492" s="3">
        <v>0</v>
      </c>
      <c r="G492" s="3" t="s">
        <v>23</v>
      </c>
      <c r="H492" s="3" t="s">
        <v>41</v>
      </c>
      <c r="I492" s="3" t="s">
        <v>23</v>
      </c>
      <c r="J492" s="3" t="s">
        <v>35</v>
      </c>
      <c r="K492" s="3" t="s">
        <v>23</v>
      </c>
      <c r="L492" s="3" t="s">
        <v>25</v>
      </c>
      <c r="M492" s="3">
        <v>13</v>
      </c>
      <c r="N492" s="3" t="s">
        <v>26</v>
      </c>
      <c r="O492" s="3" t="s">
        <v>27</v>
      </c>
      <c r="P492" s="3" t="s">
        <v>234</v>
      </c>
      <c r="Q492" s="3" t="s">
        <v>122</v>
      </c>
    </row>
    <row r="493" spans="1:17" ht="15.75" customHeight="1" x14ac:dyDescent="0.3">
      <c r="A493" s="3">
        <v>829763</v>
      </c>
      <c r="B493" s="3" t="s">
        <v>19</v>
      </c>
      <c r="C493" s="5">
        <v>42123</v>
      </c>
      <c r="D493" s="3" t="s">
        <v>27</v>
      </c>
      <c r="E493" s="3" t="s">
        <v>21</v>
      </c>
      <c r="F493" s="3">
        <v>0</v>
      </c>
      <c r="G493" s="3" t="s">
        <v>22</v>
      </c>
      <c r="H493" s="3" t="s">
        <v>42</v>
      </c>
      <c r="I493" s="3" t="s">
        <v>42</v>
      </c>
      <c r="J493" s="3" t="s">
        <v>24</v>
      </c>
      <c r="K493" s="3" t="s">
        <v>27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232</v>
      </c>
      <c r="Q493" s="3" t="s">
        <v>300</v>
      </c>
    </row>
    <row r="494" spans="1:17" ht="15.75" customHeight="1" x14ac:dyDescent="0.3">
      <c r="A494" s="3">
        <v>829765</v>
      </c>
      <c r="B494" s="3" t="s">
        <v>67</v>
      </c>
      <c r="C494" s="5">
        <v>42122</v>
      </c>
      <c r="D494" s="3" t="s">
        <v>99</v>
      </c>
      <c r="E494" s="3" t="s">
        <v>69</v>
      </c>
      <c r="F494" s="3">
        <v>0</v>
      </c>
      <c r="G494" s="3" t="s">
        <v>34</v>
      </c>
      <c r="H494" s="3" t="s">
        <v>23</v>
      </c>
      <c r="I494" s="3" t="s">
        <v>23</v>
      </c>
      <c r="J494" s="3" t="s">
        <v>24</v>
      </c>
      <c r="K494" s="3" t="s">
        <v>34</v>
      </c>
      <c r="L494" s="3" t="s">
        <v>25</v>
      </c>
      <c r="M494" s="3">
        <v>2</v>
      </c>
      <c r="N494" s="3" t="s">
        <v>26</v>
      </c>
      <c r="O494" s="3" t="s">
        <v>27</v>
      </c>
      <c r="P494" s="3" t="s">
        <v>299</v>
      </c>
      <c r="Q494" s="3" t="s">
        <v>239</v>
      </c>
    </row>
    <row r="495" spans="1:17" ht="15.75" customHeight="1" x14ac:dyDescent="0.3">
      <c r="A495" s="3">
        <v>829767</v>
      </c>
      <c r="B495" s="3" t="s">
        <v>38</v>
      </c>
      <c r="C495" s="5">
        <v>42125</v>
      </c>
      <c r="D495" s="3" t="s">
        <v>315</v>
      </c>
      <c r="E495" s="3" t="s">
        <v>40</v>
      </c>
      <c r="F495" s="3">
        <v>0</v>
      </c>
      <c r="G495" s="3" t="s">
        <v>41</v>
      </c>
      <c r="H495" s="3" t="s">
        <v>33</v>
      </c>
      <c r="I495" s="3" t="s">
        <v>41</v>
      </c>
      <c r="J495" s="3" t="s">
        <v>24</v>
      </c>
      <c r="K495" s="3" t="s">
        <v>41</v>
      </c>
      <c r="L495" s="3" t="s">
        <v>43</v>
      </c>
      <c r="M495" s="3">
        <v>9</v>
      </c>
      <c r="N495" s="3" t="s">
        <v>26</v>
      </c>
      <c r="O495" s="3" t="s">
        <v>27</v>
      </c>
      <c r="P495" s="3" t="s">
        <v>285</v>
      </c>
      <c r="Q495" s="3" t="s">
        <v>142</v>
      </c>
    </row>
    <row r="496" spans="1:17" ht="15.75" customHeight="1" x14ac:dyDescent="0.3">
      <c r="A496" s="3">
        <v>829769</v>
      </c>
      <c r="B496" s="3" t="s">
        <v>46</v>
      </c>
      <c r="C496" s="5">
        <v>42125</v>
      </c>
      <c r="D496" s="3" t="s">
        <v>185</v>
      </c>
      <c r="E496" s="3" t="s">
        <v>48</v>
      </c>
      <c r="F496" s="3">
        <v>0</v>
      </c>
      <c r="G496" s="3" t="s">
        <v>49</v>
      </c>
      <c r="H496" s="3" t="s">
        <v>42</v>
      </c>
      <c r="I496" s="3" t="s">
        <v>42</v>
      </c>
      <c r="J496" s="3" t="s">
        <v>24</v>
      </c>
      <c r="K496" s="3" t="s">
        <v>49</v>
      </c>
      <c r="L496" s="3" t="s">
        <v>25</v>
      </c>
      <c r="M496" s="3">
        <v>8</v>
      </c>
      <c r="N496" s="3" t="s">
        <v>26</v>
      </c>
      <c r="O496" s="3" t="s">
        <v>27</v>
      </c>
      <c r="P496" s="3" t="s">
        <v>129</v>
      </c>
      <c r="Q496" s="3" t="s">
        <v>269</v>
      </c>
    </row>
    <row r="497" spans="1:17" ht="15.75" customHeight="1" x14ac:dyDescent="0.3">
      <c r="A497" s="3">
        <v>829771</v>
      </c>
      <c r="B497" s="3" t="s">
        <v>19</v>
      </c>
      <c r="C497" s="5">
        <v>42126</v>
      </c>
      <c r="D497" s="3" t="s">
        <v>253</v>
      </c>
      <c r="E497" s="3" t="s">
        <v>21</v>
      </c>
      <c r="F497" s="3">
        <v>0</v>
      </c>
      <c r="G497" s="3" t="s">
        <v>22</v>
      </c>
      <c r="H497" s="3" t="s">
        <v>23</v>
      </c>
      <c r="I497" s="3" t="s">
        <v>22</v>
      </c>
      <c r="J497" s="3" t="s">
        <v>24</v>
      </c>
      <c r="K497" s="3" t="s">
        <v>22</v>
      </c>
      <c r="L497" s="3" t="s">
        <v>43</v>
      </c>
      <c r="M497" s="3">
        <v>7</v>
      </c>
      <c r="N497" s="3" t="s">
        <v>26</v>
      </c>
      <c r="O497" s="3" t="s">
        <v>27</v>
      </c>
      <c r="P497" s="3" t="s">
        <v>232</v>
      </c>
      <c r="Q497" s="3" t="s">
        <v>300</v>
      </c>
    </row>
    <row r="498" spans="1:17" ht="15.75" customHeight="1" x14ac:dyDescent="0.3">
      <c r="A498" s="3">
        <v>829773</v>
      </c>
      <c r="B498" s="3" t="s">
        <v>62</v>
      </c>
      <c r="C498" s="5">
        <v>42126</v>
      </c>
      <c r="D498" s="3" t="s">
        <v>181</v>
      </c>
      <c r="E498" s="3" t="s">
        <v>64</v>
      </c>
      <c r="F498" s="3">
        <v>0</v>
      </c>
      <c r="G498" s="3" t="s">
        <v>261</v>
      </c>
      <c r="H498" s="3" t="s">
        <v>34</v>
      </c>
      <c r="I498" s="3" t="s">
        <v>34</v>
      </c>
      <c r="J498" s="3" t="s">
        <v>24</v>
      </c>
      <c r="K498" s="3" t="s">
        <v>261</v>
      </c>
      <c r="L498" s="3" t="s">
        <v>25</v>
      </c>
      <c r="M498" s="3">
        <v>22</v>
      </c>
      <c r="N498" s="3" t="s">
        <v>26</v>
      </c>
      <c r="O498" s="3" t="s">
        <v>27</v>
      </c>
      <c r="P498" s="3" t="s">
        <v>234</v>
      </c>
      <c r="Q498" s="3" t="s">
        <v>308</v>
      </c>
    </row>
    <row r="499" spans="1:17" ht="15.75" customHeight="1" x14ac:dyDescent="0.3">
      <c r="A499" s="3">
        <v>829775</v>
      </c>
      <c r="B499" s="3" t="s">
        <v>30</v>
      </c>
      <c r="C499" s="5">
        <v>42127</v>
      </c>
      <c r="D499" s="3" t="s">
        <v>302</v>
      </c>
      <c r="E499" s="3" t="s">
        <v>32</v>
      </c>
      <c r="F499" s="3">
        <v>0</v>
      </c>
      <c r="G499" s="3" t="s">
        <v>33</v>
      </c>
      <c r="H499" s="3" t="s">
        <v>49</v>
      </c>
      <c r="I499" s="3" t="s">
        <v>49</v>
      </c>
      <c r="J499" s="3" t="s">
        <v>35</v>
      </c>
      <c r="K499" s="3" t="s">
        <v>49</v>
      </c>
      <c r="L499" s="3" t="s">
        <v>25</v>
      </c>
      <c r="M499" s="3">
        <v>23</v>
      </c>
      <c r="N499" s="3" t="s">
        <v>26</v>
      </c>
      <c r="O499" s="3" t="s">
        <v>27</v>
      </c>
      <c r="P499" s="3" t="s">
        <v>285</v>
      </c>
      <c r="Q499" s="3" t="s">
        <v>239</v>
      </c>
    </row>
    <row r="500" spans="1:17" ht="15.75" customHeight="1" x14ac:dyDescent="0.3">
      <c r="A500" s="3">
        <v>829777</v>
      </c>
      <c r="B500" s="3" t="s">
        <v>46</v>
      </c>
      <c r="C500" s="5">
        <v>42127</v>
      </c>
      <c r="D500" s="3" t="s">
        <v>235</v>
      </c>
      <c r="E500" s="3" t="s">
        <v>166</v>
      </c>
      <c r="F500" s="3">
        <v>0</v>
      </c>
      <c r="G500" s="3" t="s">
        <v>42</v>
      </c>
      <c r="H500" s="3" t="s">
        <v>41</v>
      </c>
      <c r="I500" s="3" t="s">
        <v>41</v>
      </c>
      <c r="J500" s="3" t="s">
        <v>24</v>
      </c>
      <c r="K500" s="3" t="s">
        <v>42</v>
      </c>
      <c r="L500" s="3" t="s">
        <v>25</v>
      </c>
      <c r="M500" s="3">
        <v>14</v>
      </c>
      <c r="N500" s="3" t="s">
        <v>26</v>
      </c>
      <c r="O500" s="3" t="s">
        <v>27</v>
      </c>
      <c r="P500" s="3" t="s">
        <v>129</v>
      </c>
      <c r="Q500" s="3" t="s">
        <v>305</v>
      </c>
    </row>
    <row r="501" spans="1:17" ht="15.75" customHeight="1" x14ac:dyDescent="0.3">
      <c r="A501" s="3">
        <v>829779</v>
      </c>
      <c r="B501" s="3" t="s">
        <v>67</v>
      </c>
      <c r="C501" s="5">
        <v>42128</v>
      </c>
      <c r="D501" s="3" t="s">
        <v>107</v>
      </c>
      <c r="E501" s="3" t="s">
        <v>69</v>
      </c>
      <c r="F501" s="3">
        <v>0</v>
      </c>
      <c r="G501" s="3" t="s">
        <v>34</v>
      </c>
      <c r="H501" s="3" t="s">
        <v>22</v>
      </c>
      <c r="I501" s="3" t="s">
        <v>34</v>
      </c>
      <c r="J501" s="3" t="s">
        <v>35</v>
      </c>
      <c r="K501" s="3" t="s">
        <v>34</v>
      </c>
      <c r="L501" s="3" t="s">
        <v>25</v>
      </c>
      <c r="M501" s="3">
        <v>24</v>
      </c>
      <c r="N501" s="3" t="s">
        <v>26</v>
      </c>
      <c r="O501" s="3" t="s">
        <v>27</v>
      </c>
      <c r="P501" s="3" t="s">
        <v>254</v>
      </c>
      <c r="Q501" s="3" t="s">
        <v>265</v>
      </c>
    </row>
    <row r="502" spans="1:17" ht="15.75" customHeight="1" x14ac:dyDescent="0.3">
      <c r="A502" s="3">
        <v>829781</v>
      </c>
      <c r="B502" s="3" t="s">
        <v>52</v>
      </c>
      <c r="C502" s="5">
        <v>42128</v>
      </c>
      <c r="D502" s="3" t="s">
        <v>259</v>
      </c>
      <c r="E502" s="3" t="s">
        <v>54</v>
      </c>
      <c r="F502" s="3">
        <v>0</v>
      </c>
      <c r="G502" s="3" t="s">
        <v>23</v>
      </c>
      <c r="H502" s="3" t="s">
        <v>261</v>
      </c>
      <c r="I502" s="3" t="s">
        <v>261</v>
      </c>
      <c r="J502" s="3" t="s">
        <v>24</v>
      </c>
      <c r="K502" s="3" t="s">
        <v>23</v>
      </c>
      <c r="L502" s="3" t="s">
        <v>25</v>
      </c>
      <c r="M502" s="3">
        <v>35</v>
      </c>
      <c r="N502" s="3" t="s">
        <v>26</v>
      </c>
      <c r="O502" s="3" t="s">
        <v>27</v>
      </c>
      <c r="P502" s="3" t="s">
        <v>234</v>
      </c>
      <c r="Q502" s="3" t="s">
        <v>122</v>
      </c>
    </row>
    <row r="503" spans="1:17" ht="15.75" customHeight="1" x14ac:dyDescent="0.3">
      <c r="A503" s="3">
        <v>829783</v>
      </c>
      <c r="B503" s="3" t="s">
        <v>46</v>
      </c>
      <c r="C503" s="5">
        <v>42129</v>
      </c>
      <c r="D503" s="3" t="s">
        <v>156</v>
      </c>
      <c r="E503" s="3" t="s">
        <v>48</v>
      </c>
      <c r="F503" s="3">
        <v>0</v>
      </c>
      <c r="G503" s="3" t="s">
        <v>49</v>
      </c>
      <c r="H503" s="3" t="s">
        <v>41</v>
      </c>
      <c r="I503" s="3" t="s">
        <v>41</v>
      </c>
      <c r="J503" s="3" t="s">
        <v>35</v>
      </c>
      <c r="K503" s="3" t="s">
        <v>49</v>
      </c>
      <c r="L503" s="3" t="s">
        <v>43</v>
      </c>
      <c r="M503" s="3">
        <v>5</v>
      </c>
      <c r="N503" s="3" t="s">
        <v>26</v>
      </c>
      <c r="O503" s="3" t="s">
        <v>27</v>
      </c>
      <c r="P503" s="3" t="s">
        <v>129</v>
      </c>
      <c r="Q503" s="3" t="s">
        <v>305</v>
      </c>
    </row>
    <row r="504" spans="1:17" ht="15.75" customHeight="1" x14ac:dyDescent="0.3">
      <c r="A504" s="3">
        <v>829785</v>
      </c>
      <c r="B504" s="3" t="s">
        <v>19</v>
      </c>
      <c r="C504" s="5">
        <v>42130</v>
      </c>
      <c r="D504" s="3" t="s">
        <v>120</v>
      </c>
      <c r="E504" s="3" t="s">
        <v>21</v>
      </c>
      <c r="F504" s="3">
        <v>0</v>
      </c>
      <c r="G504" s="3" t="s">
        <v>22</v>
      </c>
      <c r="H504" s="3" t="s">
        <v>33</v>
      </c>
      <c r="I504" s="3" t="s">
        <v>33</v>
      </c>
      <c r="J504" s="3" t="s">
        <v>24</v>
      </c>
      <c r="K504" s="3" t="s">
        <v>22</v>
      </c>
      <c r="L504" s="3" t="s">
        <v>25</v>
      </c>
      <c r="M504" s="3">
        <v>138</v>
      </c>
      <c r="N504" s="3" t="s">
        <v>26</v>
      </c>
      <c r="O504" s="3" t="s">
        <v>27</v>
      </c>
      <c r="P504" s="3" t="s">
        <v>285</v>
      </c>
      <c r="Q504" s="3" t="s">
        <v>239</v>
      </c>
    </row>
    <row r="505" spans="1:17" ht="15.75" customHeight="1" x14ac:dyDescent="0.3">
      <c r="A505" s="3">
        <v>829787</v>
      </c>
      <c r="B505" s="3" t="s">
        <v>46</v>
      </c>
      <c r="C505" s="5">
        <v>42131</v>
      </c>
      <c r="D505" s="3" t="s">
        <v>316</v>
      </c>
      <c r="E505" s="3" t="s">
        <v>166</v>
      </c>
      <c r="F505" s="3">
        <v>0</v>
      </c>
      <c r="G505" s="3" t="s">
        <v>42</v>
      </c>
      <c r="H505" s="3" t="s">
        <v>261</v>
      </c>
      <c r="I505" s="3" t="s">
        <v>42</v>
      </c>
      <c r="J505" s="3" t="s">
        <v>24</v>
      </c>
      <c r="K505" s="3" t="s">
        <v>261</v>
      </c>
      <c r="L505" s="3" t="s">
        <v>25</v>
      </c>
      <c r="M505" s="3">
        <v>7</v>
      </c>
      <c r="N505" s="3" t="s">
        <v>26</v>
      </c>
      <c r="O505" s="3" t="s">
        <v>27</v>
      </c>
      <c r="P505" s="3" t="s">
        <v>232</v>
      </c>
      <c r="Q505" s="3" t="s">
        <v>254</v>
      </c>
    </row>
    <row r="506" spans="1:17" ht="15.75" customHeight="1" x14ac:dyDescent="0.3">
      <c r="A506" s="3">
        <v>829789</v>
      </c>
      <c r="B506" s="3" t="s">
        <v>67</v>
      </c>
      <c r="C506" s="5">
        <v>42132</v>
      </c>
      <c r="D506" s="3" t="s">
        <v>317</v>
      </c>
      <c r="E506" s="3" t="s">
        <v>69</v>
      </c>
      <c r="F506" s="3">
        <v>0</v>
      </c>
      <c r="G506" s="3" t="s">
        <v>34</v>
      </c>
      <c r="H506" s="3" t="s">
        <v>49</v>
      </c>
      <c r="I506" s="3" t="s">
        <v>34</v>
      </c>
      <c r="J506" s="3" t="s">
        <v>35</v>
      </c>
      <c r="K506" s="3" t="s">
        <v>49</v>
      </c>
      <c r="L506" s="3" t="s">
        <v>43</v>
      </c>
      <c r="M506" s="3">
        <v>6</v>
      </c>
      <c r="N506" s="3" t="s">
        <v>26</v>
      </c>
      <c r="O506" s="3" t="s">
        <v>27</v>
      </c>
      <c r="P506" s="3" t="s">
        <v>305</v>
      </c>
      <c r="Q506" s="3" t="s">
        <v>269</v>
      </c>
    </row>
    <row r="507" spans="1:17" ht="15.75" customHeight="1" x14ac:dyDescent="0.3">
      <c r="A507" s="3">
        <v>829791</v>
      </c>
      <c r="B507" s="3" t="s">
        <v>52</v>
      </c>
      <c r="C507" s="5">
        <v>42133</v>
      </c>
      <c r="D507" s="3" t="s">
        <v>309</v>
      </c>
      <c r="E507" s="3" t="s">
        <v>54</v>
      </c>
      <c r="F507" s="3">
        <v>0</v>
      </c>
      <c r="G507" s="3" t="s">
        <v>23</v>
      </c>
      <c r="H507" s="3" t="s">
        <v>33</v>
      </c>
      <c r="I507" s="3" t="s">
        <v>33</v>
      </c>
      <c r="J507" s="3" t="s">
        <v>35</v>
      </c>
      <c r="K507" s="3" t="s">
        <v>23</v>
      </c>
      <c r="L507" s="3" t="s">
        <v>43</v>
      </c>
      <c r="M507" s="3">
        <v>1</v>
      </c>
      <c r="N507" s="3" t="s">
        <v>26</v>
      </c>
      <c r="O507" s="3" t="s">
        <v>27</v>
      </c>
      <c r="P507" s="3" t="s">
        <v>234</v>
      </c>
      <c r="Q507" s="3" t="s">
        <v>129</v>
      </c>
    </row>
    <row r="508" spans="1:17" ht="15.75" customHeight="1" x14ac:dyDescent="0.3">
      <c r="A508" s="3">
        <v>829793</v>
      </c>
      <c r="B508" s="3" t="s">
        <v>271</v>
      </c>
      <c r="C508" s="5">
        <v>42133</v>
      </c>
      <c r="D508" s="3" t="s">
        <v>318</v>
      </c>
      <c r="E508" s="3" t="s">
        <v>272</v>
      </c>
      <c r="F508" s="3">
        <v>0</v>
      </c>
      <c r="G508" s="3" t="s">
        <v>41</v>
      </c>
      <c r="H508" s="3" t="s">
        <v>261</v>
      </c>
      <c r="I508" s="3" t="s">
        <v>261</v>
      </c>
      <c r="J508" s="3" t="s">
        <v>35</v>
      </c>
      <c r="K508" s="3" t="s">
        <v>261</v>
      </c>
      <c r="L508" s="3" t="s">
        <v>25</v>
      </c>
      <c r="M508" s="3">
        <v>6</v>
      </c>
      <c r="N508" s="3" t="s">
        <v>26</v>
      </c>
      <c r="O508" s="3" t="s">
        <v>27</v>
      </c>
      <c r="P508" s="3" t="s">
        <v>239</v>
      </c>
      <c r="Q508" s="3" t="s">
        <v>142</v>
      </c>
    </row>
    <row r="509" spans="1:17" ht="15.75" customHeight="1" x14ac:dyDescent="0.3">
      <c r="A509" s="3">
        <v>829795</v>
      </c>
      <c r="B509" s="3" t="s">
        <v>46</v>
      </c>
      <c r="C509" s="5">
        <v>42134</v>
      </c>
      <c r="D509" s="3" t="s">
        <v>123</v>
      </c>
      <c r="E509" s="3" t="s">
        <v>48</v>
      </c>
      <c r="F509" s="3">
        <v>0</v>
      </c>
      <c r="G509" s="3" t="s">
        <v>49</v>
      </c>
      <c r="H509" s="3" t="s">
        <v>22</v>
      </c>
      <c r="I509" s="3" t="s">
        <v>22</v>
      </c>
      <c r="J509" s="3" t="s">
        <v>35</v>
      </c>
      <c r="K509" s="3" t="s">
        <v>22</v>
      </c>
      <c r="L509" s="3" t="s">
        <v>25</v>
      </c>
      <c r="M509" s="3">
        <v>39</v>
      </c>
      <c r="N509" s="3" t="s">
        <v>26</v>
      </c>
      <c r="O509" s="3" t="s">
        <v>27</v>
      </c>
      <c r="P509" s="3" t="s">
        <v>232</v>
      </c>
      <c r="Q509" s="3" t="s">
        <v>254</v>
      </c>
    </row>
    <row r="510" spans="1:17" ht="15.75" customHeight="1" x14ac:dyDescent="0.3">
      <c r="A510" s="3">
        <v>829797</v>
      </c>
      <c r="B510" s="3" t="s">
        <v>67</v>
      </c>
      <c r="C510" s="5">
        <v>42134</v>
      </c>
      <c r="D510" s="3" t="s">
        <v>237</v>
      </c>
      <c r="E510" s="3" t="s">
        <v>69</v>
      </c>
      <c r="F510" s="3">
        <v>0</v>
      </c>
      <c r="G510" s="3" t="s">
        <v>34</v>
      </c>
      <c r="H510" s="3" t="s">
        <v>42</v>
      </c>
      <c r="I510" s="3" t="s">
        <v>34</v>
      </c>
      <c r="J510" s="3" t="s">
        <v>35</v>
      </c>
      <c r="K510" s="3" t="s">
        <v>34</v>
      </c>
      <c r="L510" s="3" t="s">
        <v>25</v>
      </c>
      <c r="M510" s="3">
        <v>12</v>
      </c>
      <c r="N510" s="3" t="s">
        <v>26</v>
      </c>
      <c r="O510" s="3" t="s">
        <v>27</v>
      </c>
      <c r="P510" s="3" t="s">
        <v>122</v>
      </c>
      <c r="Q510" s="3" t="s">
        <v>269</v>
      </c>
    </row>
    <row r="511" spans="1:17" ht="15.75" customHeight="1" x14ac:dyDescent="0.3">
      <c r="A511" s="3">
        <v>829799</v>
      </c>
      <c r="B511" s="3" t="s">
        <v>62</v>
      </c>
      <c r="C511" s="5">
        <v>42135</v>
      </c>
      <c r="D511" s="3" t="s">
        <v>181</v>
      </c>
      <c r="E511" s="3" t="s">
        <v>64</v>
      </c>
      <c r="F511" s="3">
        <v>0</v>
      </c>
      <c r="G511" s="3" t="s">
        <v>261</v>
      </c>
      <c r="H511" s="3" t="s">
        <v>33</v>
      </c>
      <c r="I511" s="3" t="s">
        <v>261</v>
      </c>
      <c r="J511" s="3" t="s">
        <v>35</v>
      </c>
      <c r="K511" s="3" t="s">
        <v>261</v>
      </c>
      <c r="L511" s="3" t="s">
        <v>25</v>
      </c>
      <c r="M511" s="3">
        <v>5</v>
      </c>
      <c r="N511" s="3" t="s">
        <v>26</v>
      </c>
      <c r="O511" s="3" t="s">
        <v>27</v>
      </c>
      <c r="P511" s="3" t="s">
        <v>234</v>
      </c>
      <c r="Q511" s="3" t="s">
        <v>129</v>
      </c>
    </row>
    <row r="512" spans="1:17" ht="15.75" customHeight="1" x14ac:dyDescent="0.3">
      <c r="A512" s="3">
        <v>829801</v>
      </c>
      <c r="B512" s="3" t="s">
        <v>271</v>
      </c>
      <c r="C512" s="5">
        <v>42136</v>
      </c>
      <c r="D512" s="3" t="s">
        <v>319</v>
      </c>
      <c r="E512" s="3" t="s">
        <v>272</v>
      </c>
      <c r="F512" s="3">
        <v>0</v>
      </c>
      <c r="G512" s="3" t="s">
        <v>41</v>
      </c>
      <c r="H512" s="3" t="s">
        <v>34</v>
      </c>
      <c r="I512" s="3" t="s">
        <v>34</v>
      </c>
      <c r="J512" s="3" t="s">
        <v>35</v>
      </c>
      <c r="K512" s="3" t="s">
        <v>41</v>
      </c>
      <c r="L512" s="3" t="s">
        <v>43</v>
      </c>
      <c r="M512" s="3">
        <v>6</v>
      </c>
      <c r="N512" s="3" t="s">
        <v>26</v>
      </c>
      <c r="O512" s="3" t="s">
        <v>27</v>
      </c>
      <c r="P512" s="3" t="s">
        <v>285</v>
      </c>
      <c r="Q512" s="3" t="s">
        <v>239</v>
      </c>
    </row>
    <row r="513" spans="1:17" ht="15.75" customHeight="1" x14ac:dyDescent="0.3">
      <c r="A513" s="3">
        <v>829803</v>
      </c>
      <c r="B513" s="3" t="s">
        <v>30</v>
      </c>
      <c r="C513" s="5">
        <v>42137</v>
      </c>
      <c r="D513" s="3" t="s">
        <v>301</v>
      </c>
      <c r="E513" s="3" t="s">
        <v>32</v>
      </c>
      <c r="F513" s="3">
        <v>0</v>
      </c>
      <c r="G513" s="3" t="s">
        <v>33</v>
      </c>
      <c r="H513" s="3" t="s">
        <v>22</v>
      </c>
      <c r="I513" s="3" t="s">
        <v>22</v>
      </c>
      <c r="J513" s="3" t="s">
        <v>24</v>
      </c>
      <c r="K513" s="3" t="s">
        <v>33</v>
      </c>
      <c r="L513" s="3" t="s">
        <v>25</v>
      </c>
      <c r="M513" s="3">
        <v>22</v>
      </c>
      <c r="N513" s="3" t="s">
        <v>26</v>
      </c>
      <c r="O513" s="3" t="s">
        <v>27</v>
      </c>
      <c r="P513" s="3" t="s">
        <v>232</v>
      </c>
      <c r="Q513" s="3" t="s">
        <v>254</v>
      </c>
    </row>
    <row r="514" spans="1:17" ht="15.75" customHeight="1" x14ac:dyDescent="0.3">
      <c r="A514" s="3">
        <v>829805</v>
      </c>
      <c r="B514" s="3" t="s">
        <v>46</v>
      </c>
      <c r="C514" s="5">
        <v>42138</v>
      </c>
      <c r="D514" s="3" t="s">
        <v>317</v>
      </c>
      <c r="E514" s="3" t="s">
        <v>48</v>
      </c>
      <c r="F514" s="3">
        <v>0</v>
      </c>
      <c r="G514" s="3" t="s">
        <v>49</v>
      </c>
      <c r="H514" s="3" t="s">
        <v>23</v>
      </c>
      <c r="I514" s="3" t="s">
        <v>23</v>
      </c>
      <c r="J514" s="3" t="s">
        <v>24</v>
      </c>
      <c r="K514" s="3" t="s">
        <v>49</v>
      </c>
      <c r="L514" s="3" t="s">
        <v>25</v>
      </c>
      <c r="M514" s="3">
        <v>5</v>
      </c>
      <c r="N514" s="3" t="s">
        <v>26</v>
      </c>
      <c r="O514" s="3" t="s">
        <v>27</v>
      </c>
      <c r="P514" s="3" t="s">
        <v>285</v>
      </c>
      <c r="Q514" s="3" t="s">
        <v>239</v>
      </c>
    </row>
    <row r="515" spans="1:17" ht="15.75" customHeight="1" x14ac:dyDescent="0.3">
      <c r="A515" s="3">
        <v>829807</v>
      </c>
      <c r="B515" s="3" t="s">
        <v>62</v>
      </c>
      <c r="C515" s="5">
        <v>42139</v>
      </c>
      <c r="D515" s="3" t="s">
        <v>217</v>
      </c>
      <c r="E515" s="3" t="s">
        <v>64</v>
      </c>
      <c r="F515" s="3">
        <v>0</v>
      </c>
      <c r="G515" s="3" t="s">
        <v>261</v>
      </c>
      <c r="H515" s="3" t="s">
        <v>22</v>
      </c>
      <c r="I515" s="3" t="s">
        <v>261</v>
      </c>
      <c r="J515" s="3" t="s">
        <v>35</v>
      </c>
      <c r="K515" s="3" t="s">
        <v>22</v>
      </c>
      <c r="L515" s="3" t="s">
        <v>43</v>
      </c>
      <c r="M515" s="3">
        <v>6</v>
      </c>
      <c r="N515" s="3" t="s">
        <v>26</v>
      </c>
      <c r="O515" s="3" t="s">
        <v>97</v>
      </c>
      <c r="P515" s="3" t="s">
        <v>234</v>
      </c>
      <c r="Q515" s="3" t="s">
        <v>129</v>
      </c>
    </row>
    <row r="516" spans="1:17" ht="15.75" customHeight="1" x14ac:dyDescent="0.3">
      <c r="A516" s="3">
        <v>829809</v>
      </c>
      <c r="B516" s="3" t="s">
        <v>30</v>
      </c>
      <c r="C516" s="5">
        <v>42140</v>
      </c>
      <c r="D516" s="3" t="s">
        <v>255</v>
      </c>
      <c r="E516" s="3" t="s">
        <v>32</v>
      </c>
      <c r="F516" s="3">
        <v>0</v>
      </c>
      <c r="G516" s="3" t="s">
        <v>33</v>
      </c>
      <c r="H516" s="3" t="s">
        <v>34</v>
      </c>
      <c r="I516" s="3" t="s">
        <v>33</v>
      </c>
      <c r="J516" s="3" t="s">
        <v>35</v>
      </c>
      <c r="K516" s="3" t="s">
        <v>34</v>
      </c>
      <c r="L516" s="3" t="s">
        <v>43</v>
      </c>
      <c r="M516" s="3">
        <v>7</v>
      </c>
      <c r="N516" s="3" t="s">
        <v>26</v>
      </c>
      <c r="O516" s="3" t="s">
        <v>27</v>
      </c>
      <c r="P516" s="3" t="s">
        <v>269</v>
      </c>
      <c r="Q516" s="3" t="s">
        <v>254</v>
      </c>
    </row>
    <row r="517" spans="1:17" ht="15.75" customHeight="1" x14ac:dyDescent="0.3">
      <c r="A517" s="3">
        <v>829811</v>
      </c>
      <c r="B517" s="3" t="s">
        <v>46</v>
      </c>
      <c r="C517" s="5">
        <v>42140</v>
      </c>
      <c r="D517" s="3" t="s">
        <v>59</v>
      </c>
      <c r="E517" s="3" t="s">
        <v>166</v>
      </c>
      <c r="F517" s="3">
        <v>0</v>
      </c>
      <c r="G517" s="3" t="s">
        <v>42</v>
      </c>
      <c r="H517" s="3" t="s">
        <v>23</v>
      </c>
      <c r="I517" s="3" t="s">
        <v>42</v>
      </c>
      <c r="J517" s="3" t="s">
        <v>35</v>
      </c>
      <c r="K517" s="3" t="s">
        <v>42</v>
      </c>
      <c r="L517" s="3" t="s">
        <v>25</v>
      </c>
      <c r="M517" s="3">
        <v>9</v>
      </c>
      <c r="N517" s="3" t="s">
        <v>26</v>
      </c>
      <c r="O517" s="3" t="s">
        <v>27</v>
      </c>
      <c r="P517" s="3" t="s">
        <v>299</v>
      </c>
      <c r="Q517" s="3" t="s">
        <v>285</v>
      </c>
    </row>
    <row r="518" spans="1:17" ht="15.75" customHeight="1" x14ac:dyDescent="0.3">
      <c r="A518" s="3">
        <v>829813</v>
      </c>
      <c r="B518" s="3" t="s">
        <v>19</v>
      </c>
      <c r="C518" s="5">
        <v>42141</v>
      </c>
      <c r="D518" s="3" t="s">
        <v>27</v>
      </c>
      <c r="E518" s="3" t="s">
        <v>21</v>
      </c>
      <c r="F518" s="3">
        <v>0</v>
      </c>
      <c r="G518" s="3" t="s">
        <v>22</v>
      </c>
      <c r="H518" s="3" t="s">
        <v>41</v>
      </c>
      <c r="I518" s="3" t="s">
        <v>22</v>
      </c>
      <c r="J518" s="3" t="s">
        <v>24</v>
      </c>
      <c r="K518" s="3" t="s">
        <v>27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129</v>
      </c>
      <c r="Q518" s="3" t="s">
        <v>308</v>
      </c>
    </row>
    <row r="519" spans="1:17" ht="15.75" customHeight="1" x14ac:dyDescent="0.3">
      <c r="A519" s="3">
        <v>829815</v>
      </c>
      <c r="B519" s="3" t="s">
        <v>62</v>
      </c>
      <c r="C519" s="5">
        <v>42141</v>
      </c>
      <c r="D519" s="3" t="s">
        <v>320</v>
      </c>
      <c r="E519" s="3" t="s">
        <v>64</v>
      </c>
      <c r="F519" s="3">
        <v>0</v>
      </c>
      <c r="G519" s="3" t="s">
        <v>261</v>
      </c>
      <c r="H519" s="3" t="s">
        <v>49</v>
      </c>
      <c r="I519" s="3" t="s">
        <v>261</v>
      </c>
      <c r="J519" s="3" t="s">
        <v>35</v>
      </c>
      <c r="K519" s="3" t="s">
        <v>49</v>
      </c>
      <c r="L519" s="3" t="s">
        <v>43</v>
      </c>
      <c r="M519" s="3">
        <v>9</v>
      </c>
      <c r="N519" s="3" t="s">
        <v>26</v>
      </c>
      <c r="O519" s="3" t="s">
        <v>27</v>
      </c>
      <c r="P519" s="3" t="s">
        <v>305</v>
      </c>
      <c r="Q519" s="3" t="s">
        <v>265</v>
      </c>
    </row>
    <row r="520" spans="1:17" ht="15.75" customHeight="1" x14ac:dyDescent="0.3">
      <c r="A520" s="3">
        <v>829817</v>
      </c>
      <c r="B520" s="3" t="s">
        <v>46</v>
      </c>
      <c r="C520" s="5">
        <v>42143</v>
      </c>
      <c r="D520" s="3" t="s">
        <v>194</v>
      </c>
      <c r="E520" s="3" t="s">
        <v>48</v>
      </c>
      <c r="F520" s="3">
        <v>0</v>
      </c>
      <c r="G520" s="3" t="s">
        <v>34</v>
      </c>
      <c r="H520" s="3" t="s">
        <v>49</v>
      </c>
      <c r="I520" s="3" t="s">
        <v>49</v>
      </c>
      <c r="J520" s="3" t="s">
        <v>35</v>
      </c>
      <c r="K520" s="3" t="s">
        <v>49</v>
      </c>
      <c r="L520" s="3" t="s">
        <v>25</v>
      </c>
      <c r="M520" s="3">
        <v>25</v>
      </c>
      <c r="N520" s="3" t="s">
        <v>26</v>
      </c>
      <c r="O520" s="3" t="s">
        <v>27</v>
      </c>
      <c r="P520" s="3" t="s">
        <v>129</v>
      </c>
      <c r="Q520" s="3" t="s">
        <v>285</v>
      </c>
    </row>
    <row r="521" spans="1:17" ht="15.75" customHeight="1" x14ac:dyDescent="0.3">
      <c r="A521" s="3">
        <v>829819</v>
      </c>
      <c r="B521" s="3" t="s">
        <v>240</v>
      </c>
      <c r="C521" s="5">
        <v>42144</v>
      </c>
      <c r="D521" s="3" t="s">
        <v>123</v>
      </c>
      <c r="E521" s="3" t="s">
        <v>303</v>
      </c>
      <c r="F521" s="3">
        <v>0</v>
      </c>
      <c r="G521" s="3" t="s">
        <v>22</v>
      </c>
      <c r="H521" s="3" t="s">
        <v>42</v>
      </c>
      <c r="I521" s="3" t="s">
        <v>22</v>
      </c>
      <c r="J521" s="3" t="s">
        <v>35</v>
      </c>
      <c r="K521" s="3" t="s">
        <v>22</v>
      </c>
      <c r="L521" s="3" t="s">
        <v>25</v>
      </c>
      <c r="M521" s="3">
        <v>71</v>
      </c>
      <c r="N521" s="3" t="s">
        <v>26</v>
      </c>
      <c r="O521" s="3" t="s">
        <v>27</v>
      </c>
      <c r="P521" s="3" t="s">
        <v>234</v>
      </c>
      <c r="Q521" s="3" t="s">
        <v>254</v>
      </c>
    </row>
    <row r="522" spans="1:17" ht="15.75" customHeight="1" x14ac:dyDescent="0.3">
      <c r="A522" s="3">
        <v>829821</v>
      </c>
      <c r="B522" s="3" t="s">
        <v>279</v>
      </c>
      <c r="C522" s="5">
        <v>42146</v>
      </c>
      <c r="D522" s="3" t="s">
        <v>89</v>
      </c>
      <c r="E522" s="3" t="s">
        <v>280</v>
      </c>
      <c r="F522" s="3">
        <v>0</v>
      </c>
      <c r="G522" s="3" t="s">
        <v>34</v>
      </c>
      <c r="H522" s="3" t="s">
        <v>22</v>
      </c>
      <c r="I522" s="3" t="s">
        <v>34</v>
      </c>
      <c r="J522" s="3" t="s">
        <v>24</v>
      </c>
      <c r="K522" s="3" t="s">
        <v>34</v>
      </c>
      <c r="L522" s="3" t="s">
        <v>43</v>
      </c>
      <c r="M522" s="3">
        <v>3</v>
      </c>
      <c r="N522" s="3" t="s">
        <v>26</v>
      </c>
      <c r="O522" s="3" t="s">
        <v>27</v>
      </c>
      <c r="P522" s="3" t="s">
        <v>234</v>
      </c>
      <c r="Q522" s="3" t="s">
        <v>305</v>
      </c>
    </row>
    <row r="523" spans="1:17" ht="15.75" customHeight="1" x14ac:dyDescent="0.3">
      <c r="A523" s="3">
        <v>829823</v>
      </c>
      <c r="B523" s="3" t="s">
        <v>52</v>
      </c>
      <c r="C523" s="5">
        <v>42148</v>
      </c>
      <c r="D523" s="3" t="s">
        <v>149</v>
      </c>
      <c r="E523" s="3" t="s">
        <v>54</v>
      </c>
      <c r="F523" s="3">
        <v>0</v>
      </c>
      <c r="G523" s="3" t="s">
        <v>49</v>
      </c>
      <c r="H523" s="3" t="s">
        <v>34</v>
      </c>
      <c r="I523" s="3" t="s">
        <v>34</v>
      </c>
      <c r="J523" s="3" t="s">
        <v>24</v>
      </c>
      <c r="K523" s="3" t="s">
        <v>49</v>
      </c>
      <c r="L523" s="3" t="s">
        <v>25</v>
      </c>
      <c r="M523" s="3">
        <v>41</v>
      </c>
      <c r="N523" s="3" t="s">
        <v>26</v>
      </c>
      <c r="O523" s="3" t="s">
        <v>27</v>
      </c>
      <c r="P523" s="3" t="s">
        <v>129</v>
      </c>
      <c r="Q523" s="3" t="s">
        <v>285</v>
      </c>
    </row>
    <row r="524" spans="1:17" ht="15.75" customHeight="1" x14ac:dyDescent="0.3">
      <c r="A524" s="3">
        <v>980901</v>
      </c>
      <c r="B524" s="3" t="s">
        <v>46</v>
      </c>
      <c r="C524" s="5">
        <v>42469</v>
      </c>
      <c r="D524" s="3" t="s">
        <v>235</v>
      </c>
      <c r="E524" s="3" t="s">
        <v>48</v>
      </c>
      <c r="F524" s="3">
        <v>0</v>
      </c>
      <c r="G524" s="3" t="s">
        <v>49</v>
      </c>
      <c r="H524" s="3" t="s">
        <v>321</v>
      </c>
      <c r="I524" s="3" t="s">
        <v>49</v>
      </c>
      <c r="J524" s="3" t="s">
        <v>35</v>
      </c>
      <c r="K524" s="3" t="s">
        <v>321</v>
      </c>
      <c r="L524" s="3" t="s">
        <v>43</v>
      </c>
      <c r="M524" s="3">
        <v>9</v>
      </c>
      <c r="N524" s="3" t="s">
        <v>26</v>
      </c>
      <c r="O524" s="3" t="s">
        <v>27</v>
      </c>
      <c r="P524" s="3" t="s">
        <v>129</v>
      </c>
      <c r="Q524" s="3" t="s">
        <v>269</v>
      </c>
    </row>
    <row r="525" spans="1:17" ht="15.75" customHeight="1" x14ac:dyDescent="0.3">
      <c r="A525" s="3">
        <v>980903</v>
      </c>
      <c r="B525" s="3" t="s">
        <v>52</v>
      </c>
      <c r="C525" s="5">
        <v>42470</v>
      </c>
      <c r="D525" s="3" t="s">
        <v>309</v>
      </c>
      <c r="E525" s="3" t="s">
        <v>54</v>
      </c>
      <c r="F525" s="3">
        <v>0</v>
      </c>
      <c r="G525" s="3" t="s">
        <v>23</v>
      </c>
      <c r="H525" s="3" t="s">
        <v>41</v>
      </c>
      <c r="I525" s="3" t="s">
        <v>23</v>
      </c>
      <c r="J525" s="3" t="s">
        <v>24</v>
      </c>
      <c r="K525" s="3" t="s">
        <v>23</v>
      </c>
      <c r="L525" s="3" t="s">
        <v>43</v>
      </c>
      <c r="M525" s="3">
        <v>9</v>
      </c>
      <c r="N525" s="3" t="s">
        <v>26</v>
      </c>
      <c r="O525" s="3" t="s">
        <v>27</v>
      </c>
      <c r="P525" s="3" t="s">
        <v>142</v>
      </c>
      <c r="Q525" s="3" t="s">
        <v>254</v>
      </c>
    </row>
    <row r="526" spans="1:17" ht="15.75" customHeight="1" x14ac:dyDescent="0.3">
      <c r="A526" s="3">
        <v>980905</v>
      </c>
      <c r="B526" s="3" t="s">
        <v>30</v>
      </c>
      <c r="C526" s="5">
        <v>42471</v>
      </c>
      <c r="D526" s="3" t="s">
        <v>264</v>
      </c>
      <c r="E526" s="3" t="s">
        <v>322</v>
      </c>
      <c r="F526" s="3">
        <v>0</v>
      </c>
      <c r="G526" s="3" t="s">
        <v>33</v>
      </c>
      <c r="H526" s="3" t="s">
        <v>323</v>
      </c>
      <c r="I526" s="3" t="s">
        <v>323</v>
      </c>
      <c r="J526" s="3" t="s">
        <v>24</v>
      </c>
      <c r="K526" s="3" t="s">
        <v>323</v>
      </c>
      <c r="L526" s="3" t="s">
        <v>43</v>
      </c>
      <c r="M526" s="3">
        <v>5</v>
      </c>
      <c r="N526" s="3" t="s">
        <v>26</v>
      </c>
      <c r="O526" s="3" t="s">
        <v>27</v>
      </c>
      <c r="P526" s="3" t="s">
        <v>234</v>
      </c>
      <c r="Q526" s="3" t="s">
        <v>239</v>
      </c>
    </row>
    <row r="527" spans="1:17" ht="15.75" customHeight="1" x14ac:dyDescent="0.3">
      <c r="A527" s="3">
        <v>980907</v>
      </c>
      <c r="B527" s="3" t="s">
        <v>19</v>
      </c>
      <c r="C527" s="5">
        <v>42472</v>
      </c>
      <c r="D527" s="3" t="s">
        <v>123</v>
      </c>
      <c r="E527" s="3" t="s">
        <v>21</v>
      </c>
      <c r="F527" s="3">
        <v>0</v>
      </c>
      <c r="G527" s="3" t="s">
        <v>22</v>
      </c>
      <c r="H527" s="3" t="s">
        <v>261</v>
      </c>
      <c r="I527" s="3" t="s">
        <v>261</v>
      </c>
      <c r="J527" s="3" t="s">
        <v>24</v>
      </c>
      <c r="K527" s="3" t="s">
        <v>22</v>
      </c>
      <c r="L527" s="3" t="s">
        <v>25</v>
      </c>
      <c r="M527" s="3">
        <v>45</v>
      </c>
      <c r="N527" s="3" t="s">
        <v>26</v>
      </c>
      <c r="O527" s="3" t="s">
        <v>27</v>
      </c>
      <c r="P527" s="3" t="s">
        <v>129</v>
      </c>
      <c r="Q527" s="3" t="s">
        <v>324</v>
      </c>
    </row>
    <row r="528" spans="1:17" ht="15.75" customHeight="1" x14ac:dyDescent="0.3">
      <c r="A528" s="3">
        <v>980909</v>
      </c>
      <c r="B528" s="3" t="s">
        <v>52</v>
      </c>
      <c r="C528" s="5">
        <v>42473</v>
      </c>
      <c r="D528" s="3" t="s">
        <v>149</v>
      </c>
      <c r="E528" s="3" t="s">
        <v>54</v>
      </c>
      <c r="F528" s="3">
        <v>0</v>
      </c>
      <c r="G528" s="3" t="s">
        <v>23</v>
      </c>
      <c r="H528" s="3" t="s">
        <v>49</v>
      </c>
      <c r="I528" s="3" t="s">
        <v>49</v>
      </c>
      <c r="J528" s="3" t="s">
        <v>24</v>
      </c>
      <c r="K528" s="3" t="s">
        <v>49</v>
      </c>
      <c r="L528" s="3" t="s">
        <v>43</v>
      </c>
      <c r="M528" s="3">
        <v>6</v>
      </c>
      <c r="N528" s="3" t="s">
        <v>26</v>
      </c>
      <c r="O528" s="3" t="s">
        <v>27</v>
      </c>
      <c r="P528" s="3" t="s">
        <v>325</v>
      </c>
      <c r="Q528" s="3" t="s">
        <v>142</v>
      </c>
    </row>
    <row r="529" spans="1:17" ht="15.75" customHeight="1" x14ac:dyDescent="0.3">
      <c r="A529" s="3">
        <v>980911</v>
      </c>
      <c r="B529" s="3" t="s">
        <v>326</v>
      </c>
      <c r="C529" s="5">
        <v>42474</v>
      </c>
      <c r="D529" s="3" t="s">
        <v>264</v>
      </c>
      <c r="E529" s="3" t="s">
        <v>327</v>
      </c>
      <c r="F529" s="3">
        <v>0</v>
      </c>
      <c r="G529" s="3" t="s">
        <v>323</v>
      </c>
      <c r="H529" s="3" t="s">
        <v>321</v>
      </c>
      <c r="I529" s="3" t="s">
        <v>321</v>
      </c>
      <c r="J529" s="3" t="s">
        <v>35</v>
      </c>
      <c r="K529" s="3" t="s">
        <v>323</v>
      </c>
      <c r="L529" s="3" t="s">
        <v>43</v>
      </c>
      <c r="M529" s="3">
        <v>7</v>
      </c>
      <c r="N529" s="3" t="s">
        <v>26</v>
      </c>
      <c r="O529" s="3" t="s">
        <v>27</v>
      </c>
      <c r="P529" s="3" t="s">
        <v>239</v>
      </c>
      <c r="Q529" s="3" t="s">
        <v>269</v>
      </c>
    </row>
    <row r="530" spans="1:17" ht="15.75" customHeight="1" x14ac:dyDescent="0.3">
      <c r="A530" s="3">
        <v>980913</v>
      </c>
      <c r="B530" s="3" t="s">
        <v>38</v>
      </c>
      <c r="C530" s="5">
        <v>42475</v>
      </c>
      <c r="D530" s="3" t="s">
        <v>95</v>
      </c>
      <c r="E530" s="3" t="s">
        <v>40</v>
      </c>
      <c r="F530" s="3">
        <v>0</v>
      </c>
      <c r="G530" s="3" t="s">
        <v>41</v>
      </c>
      <c r="H530" s="3" t="s">
        <v>33</v>
      </c>
      <c r="I530" s="3" t="s">
        <v>41</v>
      </c>
      <c r="J530" s="3" t="s">
        <v>24</v>
      </c>
      <c r="K530" s="3" t="s">
        <v>41</v>
      </c>
      <c r="L530" s="3" t="s">
        <v>43</v>
      </c>
      <c r="M530" s="3">
        <v>8</v>
      </c>
      <c r="N530" s="3" t="s">
        <v>26</v>
      </c>
      <c r="O530" s="3" t="s">
        <v>27</v>
      </c>
      <c r="P530" s="3" t="s">
        <v>142</v>
      </c>
      <c r="Q530" s="3" t="s">
        <v>254</v>
      </c>
    </row>
    <row r="531" spans="1:17" ht="15.75" customHeight="1" x14ac:dyDescent="0.3">
      <c r="A531" s="3">
        <v>980915</v>
      </c>
      <c r="B531" s="3" t="s">
        <v>62</v>
      </c>
      <c r="C531" s="5">
        <v>42476</v>
      </c>
      <c r="D531" s="3" t="s">
        <v>148</v>
      </c>
      <c r="E531" s="3" t="s">
        <v>64</v>
      </c>
      <c r="F531" s="3">
        <v>0</v>
      </c>
      <c r="G531" s="3" t="s">
        <v>261</v>
      </c>
      <c r="H531" s="3" t="s">
        <v>23</v>
      </c>
      <c r="I531" s="3" t="s">
        <v>261</v>
      </c>
      <c r="J531" s="3" t="s">
        <v>35</v>
      </c>
      <c r="K531" s="3" t="s">
        <v>23</v>
      </c>
      <c r="L531" s="3" t="s">
        <v>43</v>
      </c>
      <c r="M531" s="3">
        <v>8</v>
      </c>
      <c r="N531" s="3" t="s">
        <v>26</v>
      </c>
      <c r="O531" s="3" t="s">
        <v>27</v>
      </c>
      <c r="P531" s="3" t="s">
        <v>234</v>
      </c>
      <c r="Q531" s="3" t="s">
        <v>269</v>
      </c>
    </row>
    <row r="532" spans="1:17" ht="15.75" customHeight="1" x14ac:dyDescent="0.3">
      <c r="A532" s="3">
        <v>980917</v>
      </c>
      <c r="B532" s="3" t="s">
        <v>46</v>
      </c>
      <c r="C532" s="5">
        <v>42476</v>
      </c>
      <c r="D532" s="3" t="s">
        <v>264</v>
      </c>
      <c r="E532" s="3" t="s">
        <v>48</v>
      </c>
      <c r="F532" s="3">
        <v>0</v>
      </c>
      <c r="G532" s="3" t="s">
        <v>49</v>
      </c>
      <c r="H532" s="3" t="s">
        <v>323</v>
      </c>
      <c r="I532" s="3" t="s">
        <v>323</v>
      </c>
      <c r="J532" s="3" t="s">
        <v>24</v>
      </c>
      <c r="K532" s="3" t="s">
        <v>323</v>
      </c>
      <c r="L532" s="3" t="s">
        <v>43</v>
      </c>
      <c r="M532" s="3">
        <v>3</v>
      </c>
      <c r="N532" s="3" t="s">
        <v>26</v>
      </c>
      <c r="O532" s="3" t="s">
        <v>27</v>
      </c>
      <c r="P532" s="3" t="s">
        <v>129</v>
      </c>
      <c r="Q532" s="3" t="s">
        <v>324</v>
      </c>
    </row>
    <row r="533" spans="1:17" ht="15.75" customHeight="1" x14ac:dyDescent="0.3">
      <c r="A533" s="3">
        <v>980919</v>
      </c>
      <c r="B533" s="3" t="s">
        <v>30</v>
      </c>
      <c r="C533" s="5">
        <v>42477</v>
      </c>
      <c r="D533" s="3" t="s">
        <v>262</v>
      </c>
      <c r="E533" s="3" t="s">
        <v>322</v>
      </c>
      <c r="F533" s="3">
        <v>0</v>
      </c>
      <c r="G533" s="3" t="s">
        <v>33</v>
      </c>
      <c r="H533" s="3" t="s">
        <v>321</v>
      </c>
      <c r="I533" s="3" t="s">
        <v>321</v>
      </c>
      <c r="J533" s="3" t="s">
        <v>35</v>
      </c>
      <c r="K533" s="3" t="s">
        <v>33</v>
      </c>
      <c r="L533" s="3" t="s">
        <v>43</v>
      </c>
      <c r="M533" s="3">
        <v>6</v>
      </c>
      <c r="N533" s="3" t="s">
        <v>26</v>
      </c>
      <c r="O533" s="3" t="s">
        <v>27</v>
      </c>
      <c r="P533" s="3" t="s">
        <v>142</v>
      </c>
      <c r="Q533" s="3" t="s">
        <v>254</v>
      </c>
    </row>
    <row r="534" spans="1:17" ht="15.75" customHeight="1" x14ac:dyDescent="0.3">
      <c r="A534" s="3">
        <v>980921</v>
      </c>
      <c r="B534" s="3" t="s">
        <v>19</v>
      </c>
      <c r="C534" s="5">
        <v>42477</v>
      </c>
      <c r="D534" s="3" t="s">
        <v>328</v>
      </c>
      <c r="E534" s="3" t="s">
        <v>21</v>
      </c>
      <c r="F534" s="3">
        <v>0</v>
      </c>
      <c r="G534" s="3" t="s">
        <v>22</v>
      </c>
      <c r="H534" s="3" t="s">
        <v>41</v>
      </c>
      <c r="I534" s="3" t="s">
        <v>41</v>
      </c>
      <c r="J534" s="3" t="s">
        <v>24</v>
      </c>
      <c r="K534" s="3" t="s">
        <v>41</v>
      </c>
      <c r="L534" s="3" t="s">
        <v>43</v>
      </c>
      <c r="M534" s="3">
        <v>7</v>
      </c>
      <c r="N534" s="3" t="s">
        <v>26</v>
      </c>
      <c r="O534" s="3" t="s">
        <v>27</v>
      </c>
      <c r="P534" s="3" t="s">
        <v>239</v>
      </c>
      <c r="Q534" s="3" t="s">
        <v>329</v>
      </c>
    </row>
    <row r="535" spans="1:17" ht="15.75" customHeight="1" x14ac:dyDescent="0.3">
      <c r="A535" s="3">
        <v>980923</v>
      </c>
      <c r="B535" s="3" t="s">
        <v>62</v>
      </c>
      <c r="C535" s="5">
        <v>42478</v>
      </c>
      <c r="D535" s="3" t="s">
        <v>181</v>
      </c>
      <c r="E535" s="3" t="s">
        <v>64</v>
      </c>
      <c r="F535" s="3">
        <v>0</v>
      </c>
      <c r="G535" s="3" t="s">
        <v>261</v>
      </c>
      <c r="H535" s="3" t="s">
        <v>49</v>
      </c>
      <c r="I535" s="3" t="s">
        <v>261</v>
      </c>
      <c r="J535" s="3" t="s">
        <v>24</v>
      </c>
      <c r="K535" s="3" t="s">
        <v>261</v>
      </c>
      <c r="L535" s="3" t="s">
        <v>43</v>
      </c>
      <c r="M535" s="3">
        <v>7</v>
      </c>
      <c r="N535" s="3" t="s">
        <v>26</v>
      </c>
      <c r="O535" s="3" t="s">
        <v>27</v>
      </c>
      <c r="P535" s="3" t="s">
        <v>129</v>
      </c>
      <c r="Q535" s="3" t="s">
        <v>324</v>
      </c>
    </row>
    <row r="536" spans="1:17" ht="15.75" customHeight="1" x14ac:dyDescent="0.3">
      <c r="A536" s="3">
        <v>980925</v>
      </c>
      <c r="B536" s="3" t="s">
        <v>30</v>
      </c>
      <c r="C536" s="5">
        <v>42479</v>
      </c>
      <c r="D536" s="3" t="s">
        <v>177</v>
      </c>
      <c r="E536" s="3" t="s">
        <v>322</v>
      </c>
      <c r="F536" s="3">
        <v>0</v>
      </c>
      <c r="G536" s="3" t="s">
        <v>33</v>
      </c>
      <c r="H536" s="3" t="s">
        <v>23</v>
      </c>
      <c r="I536" s="3" t="s">
        <v>23</v>
      </c>
      <c r="J536" s="3" t="s">
        <v>24</v>
      </c>
      <c r="K536" s="3" t="s">
        <v>23</v>
      </c>
      <c r="L536" s="3" t="s">
        <v>43</v>
      </c>
      <c r="M536" s="3">
        <v>6</v>
      </c>
      <c r="N536" s="3" t="s">
        <v>26</v>
      </c>
      <c r="O536" s="3" t="s">
        <v>27</v>
      </c>
      <c r="P536" s="3" t="s">
        <v>142</v>
      </c>
      <c r="Q536" s="3" t="s">
        <v>254</v>
      </c>
    </row>
    <row r="537" spans="1:17" ht="15.75" customHeight="1" x14ac:dyDescent="0.3">
      <c r="A537" s="3">
        <v>980927</v>
      </c>
      <c r="B537" s="3" t="s">
        <v>46</v>
      </c>
      <c r="C537" s="5">
        <v>42480</v>
      </c>
      <c r="D537" s="3" t="s">
        <v>149</v>
      </c>
      <c r="E537" s="3" t="s">
        <v>48</v>
      </c>
      <c r="F537" s="3">
        <v>0</v>
      </c>
      <c r="G537" s="3" t="s">
        <v>49</v>
      </c>
      <c r="H537" s="3" t="s">
        <v>22</v>
      </c>
      <c r="I537" s="3" t="s">
        <v>49</v>
      </c>
      <c r="J537" s="3" t="s">
        <v>24</v>
      </c>
      <c r="K537" s="3" t="s">
        <v>49</v>
      </c>
      <c r="L537" s="3" t="s">
        <v>43</v>
      </c>
      <c r="M537" s="3">
        <v>6</v>
      </c>
      <c r="N537" s="3" t="s">
        <v>26</v>
      </c>
      <c r="O537" s="3" t="s">
        <v>27</v>
      </c>
      <c r="P537" s="3" t="s">
        <v>234</v>
      </c>
      <c r="Q537" s="3" t="s">
        <v>269</v>
      </c>
    </row>
    <row r="538" spans="1:17" ht="15.75" customHeight="1" x14ac:dyDescent="0.3">
      <c r="A538" s="3">
        <v>980929</v>
      </c>
      <c r="B538" s="3" t="s">
        <v>326</v>
      </c>
      <c r="C538" s="5">
        <v>42481</v>
      </c>
      <c r="D538" s="3" t="s">
        <v>296</v>
      </c>
      <c r="E538" s="3" t="s">
        <v>327</v>
      </c>
      <c r="F538" s="3">
        <v>0</v>
      </c>
      <c r="G538" s="3" t="s">
        <v>323</v>
      </c>
      <c r="H538" s="3" t="s">
        <v>261</v>
      </c>
      <c r="I538" s="3" t="s">
        <v>261</v>
      </c>
      <c r="J538" s="3" t="s">
        <v>24</v>
      </c>
      <c r="K538" s="3" t="s">
        <v>261</v>
      </c>
      <c r="L538" s="3" t="s">
        <v>43</v>
      </c>
      <c r="M538" s="3">
        <v>10</v>
      </c>
      <c r="N538" s="3" t="s">
        <v>26</v>
      </c>
      <c r="O538" s="3" t="s">
        <v>27</v>
      </c>
      <c r="P538" s="3" t="s">
        <v>330</v>
      </c>
      <c r="Q538" s="3" t="s">
        <v>129</v>
      </c>
    </row>
    <row r="539" spans="1:17" ht="15.75" customHeight="1" x14ac:dyDescent="0.3">
      <c r="A539" s="3">
        <v>980931</v>
      </c>
      <c r="B539" s="3" t="s">
        <v>240</v>
      </c>
      <c r="C539" s="5">
        <v>42482</v>
      </c>
      <c r="D539" s="3" t="s">
        <v>123</v>
      </c>
      <c r="E539" s="3" t="s">
        <v>303</v>
      </c>
      <c r="F539" s="3">
        <v>0</v>
      </c>
      <c r="G539" s="3" t="s">
        <v>321</v>
      </c>
      <c r="H539" s="3" t="s">
        <v>22</v>
      </c>
      <c r="I539" s="3" t="s">
        <v>321</v>
      </c>
      <c r="J539" s="3" t="s">
        <v>24</v>
      </c>
      <c r="K539" s="3" t="s">
        <v>22</v>
      </c>
      <c r="L539" s="3" t="s">
        <v>25</v>
      </c>
      <c r="M539" s="3">
        <v>13</v>
      </c>
      <c r="N539" s="3" t="s">
        <v>26</v>
      </c>
      <c r="O539" s="3" t="s">
        <v>27</v>
      </c>
      <c r="P539" s="3" t="s">
        <v>305</v>
      </c>
      <c r="Q539" s="3" t="s">
        <v>324</v>
      </c>
    </row>
    <row r="540" spans="1:17" ht="15.75" customHeight="1" x14ac:dyDescent="0.3">
      <c r="A540" s="3">
        <v>980933</v>
      </c>
      <c r="B540" s="3" t="s">
        <v>38</v>
      </c>
      <c r="C540" s="5">
        <v>42483</v>
      </c>
      <c r="D540" s="3" t="s">
        <v>273</v>
      </c>
      <c r="E540" s="3" t="s">
        <v>40</v>
      </c>
      <c r="F540" s="3">
        <v>0</v>
      </c>
      <c r="G540" s="3" t="s">
        <v>41</v>
      </c>
      <c r="H540" s="3" t="s">
        <v>49</v>
      </c>
      <c r="I540" s="3" t="s">
        <v>49</v>
      </c>
      <c r="J540" s="3" t="s">
        <v>24</v>
      </c>
      <c r="K540" s="3" t="s">
        <v>41</v>
      </c>
      <c r="L540" s="3" t="s">
        <v>25</v>
      </c>
      <c r="M540" s="3">
        <v>10</v>
      </c>
      <c r="N540" s="3" t="s">
        <v>26</v>
      </c>
      <c r="O540" s="3" t="s">
        <v>27</v>
      </c>
      <c r="P540" s="3" t="s">
        <v>142</v>
      </c>
      <c r="Q540" s="3" t="s">
        <v>254</v>
      </c>
    </row>
    <row r="541" spans="1:17" ht="15.75" customHeight="1" x14ac:dyDescent="0.3">
      <c r="A541" s="3">
        <v>980935</v>
      </c>
      <c r="B541" s="3" t="s">
        <v>62</v>
      </c>
      <c r="C541" s="5">
        <v>42483</v>
      </c>
      <c r="D541" s="3" t="s">
        <v>331</v>
      </c>
      <c r="E541" s="3" t="s">
        <v>64</v>
      </c>
      <c r="F541" s="3">
        <v>0</v>
      </c>
      <c r="G541" s="3" t="s">
        <v>261</v>
      </c>
      <c r="H541" s="3" t="s">
        <v>33</v>
      </c>
      <c r="I541" s="3" t="s">
        <v>261</v>
      </c>
      <c r="J541" s="3" t="s">
        <v>24</v>
      </c>
      <c r="K541" s="3" t="s">
        <v>261</v>
      </c>
      <c r="L541" s="3" t="s">
        <v>43</v>
      </c>
      <c r="M541" s="3">
        <v>5</v>
      </c>
      <c r="N541" s="3" t="s">
        <v>26</v>
      </c>
      <c r="O541" s="3" t="s">
        <v>27</v>
      </c>
      <c r="P541" s="3" t="s">
        <v>234</v>
      </c>
      <c r="Q541" s="3" t="s">
        <v>269</v>
      </c>
    </row>
    <row r="542" spans="1:17" ht="15.75" customHeight="1" x14ac:dyDescent="0.3">
      <c r="A542" s="3">
        <v>980937</v>
      </c>
      <c r="B542" s="3" t="s">
        <v>326</v>
      </c>
      <c r="C542" s="5">
        <v>42484</v>
      </c>
      <c r="D542" s="3" t="s">
        <v>217</v>
      </c>
      <c r="E542" s="3" t="s">
        <v>327</v>
      </c>
      <c r="F542" s="3">
        <v>0</v>
      </c>
      <c r="G542" s="3" t="s">
        <v>323</v>
      </c>
      <c r="H542" s="3" t="s">
        <v>22</v>
      </c>
      <c r="I542" s="3" t="s">
        <v>22</v>
      </c>
      <c r="J542" s="3" t="s">
        <v>35</v>
      </c>
      <c r="K542" s="3" t="s">
        <v>323</v>
      </c>
      <c r="L542" s="3" t="s">
        <v>43</v>
      </c>
      <c r="M542" s="3">
        <v>6</v>
      </c>
      <c r="N542" s="3" t="s">
        <v>26</v>
      </c>
      <c r="O542" s="3" t="s">
        <v>27</v>
      </c>
      <c r="P542" s="3" t="s">
        <v>330</v>
      </c>
      <c r="Q542" s="3" t="s">
        <v>244</v>
      </c>
    </row>
    <row r="543" spans="1:17" ht="15.75" customHeight="1" x14ac:dyDescent="0.3">
      <c r="A543" s="3">
        <v>980939</v>
      </c>
      <c r="B543" s="3" t="s">
        <v>240</v>
      </c>
      <c r="C543" s="5">
        <v>42484</v>
      </c>
      <c r="D543" s="3" t="s">
        <v>332</v>
      </c>
      <c r="E543" s="3" t="s">
        <v>303</v>
      </c>
      <c r="F543" s="3">
        <v>0</v>
      </c>
      <c r="G543" s="3" t="s">
        <v>321</v>
      </c>
      <c r="H543" s="3" t="s">
        <v>23</v>
      </c>
      <c r="I543" s="3" t="s">
        <v>23</v>
      </c>
      <c r="J543" s="3" t="s">
        <v>24</v>
      </c>
      <c r="K543" s="3" t="s">
        <v>23</v>
      </c>
      <c r="L543" s="3" t="s">
        <v>43</v>
      </c>
      <c r="M543" s="3">
        <v>2</v>
      </c>
      <c r="N543" s="3" t="s">
        <v>26</v>
      </c>
      <c r="O543" s="3" t="s">
        <v>27</v>
      </c>
      <c r="P543" s="3" t="s">
        <v>305</v>
      </c>
      <c r="Q543" s="3" t="s">
        <v>329</v>
      </c>
    </row>
    <row r="544" spans="1:17" ht="15.75" customHeight="1" x14ac:dyDescent="0.3">
      <c r="A544" s="3">
        <v>980941</v>
      </c>
      <c r="B544" s="3" t="s">
        <v>30</v>
      </c>
      <c r="C544" s="5">
        <v>42485</v>
      </c>
      <c r="D544" s="3" t="s">
        <v>278</v>
      </c>
      <c r="E544" s="3" t="s">
        <v>322</v>
      </c>
      <c r="F544" s="3">
        <v>0</v>
      </c>
      <c r="G544" s="3" t="s">
        <v>33</v>
      </c>
      <c r="H544" s="3" t="s">
        <v>49</v>
      </c>
      <c r="I544" s="3" t="s">
        <v>33</v>
      </c>
      <c r="J544" s="3" t="s">
        <v>24</v>
      </c>
      <c r="K544" s="3" t="s">
        <v>49</v>
      </c>
      <c r="L544" s="3" t="s">
        <v>25</v>
      </c>
      <c r="M544" s="3">
        <v>25</v>
      </c>
      <c r="N544" s="3" t="s">
        <v>26</v>
      </c>
      <c r="O544" s="3" t="s">
        <v>27</v>
      </c>
      <c r="P544" s="3" t="s">
        <v>325</v>
      </c>
      <c r="Q544" s="3" t="s">
        <v>215</v>
      </c>
    </row>
    <row r="545" spans="1:17" ht="15.75" customHeight="1" x14ac:dyDescent="0.3">
      <c r="A545" s="3">
        <v>980943</v>
      </c>
      <c r="B545" s="3" t="s">
        <v>62</v>
      </c>
      <c r="C545" s="5">
        <v>42486</v>
      </c>
      <c r="D545" s="3" t="s">
        <v>333</v>
      </c>
      <c r="E545" s="3" t="s">
        <v>64</v>
      </c>
      <c r="F545" s="3">
        <v>0</v>
      </c>
      <c r="G545" s="3" t="s">
        <v>261</v>
      </c>
      <c r="H545" s="3" t="s">
        <v>321</v>
      </c>
      <c r="I545" s="3" t="s">
        <v>321</v>
      </c>
      <c r="J545" s="3" t="s">
        <v>24</v>
      </c>
      <c r="K545" s="3" t="s">
        <v>321</v>
      </c>
      <c r="L545" s="3" t="s">
        <v>25</v>
      </c>
      <c r="M545" s="3">
        <v>34</v>
      </c>
      <c r="N545" s="3" t="s">
        <v>26</v>
      </c>
      <c r="O545" s="3" t="s">
        <v>97</v>
      </c>
      <c r="P545" s="3" t="s">
        <v>334</v>
      </c>
      <c r="Q545" s="3" t="s">
        <v>269</v>
      </c>
    </row>
    <row r="546" spans="1:17" ht="15.75" customHeight="1" x14ac:dyDescent="0.3">
      <c r="A546" s="3">
        <v>980945</v>
      </c>
      <c r="B546" s="3" t="s">
        <v>38</v>
      </c>
      <c r="C546" s="5">
        <v>42487</v>
      </c>
      <c r="D546" s="3" t="s">
        <v>335</v>
      </c>
      <c r="E546" s="3" t="s">
        <v>40</v>
      </c>
      <c r="F546" s="3">
        <v>0</v>
      </c>
      <c r="G546" s="3" t="s">
        <v>41</v>
      </c>
      <c r="H546" s="3" t="s">
        <v>323</v>
      </c>
      <c r="I546" s="3" t="s">
        <v>41</v>
      </c>
      <c r="J546" s="3" t="s">
        <v>24</v>
      </c>
      <c r="K546" s="3" t="s">
        <v>323</v>
      </c>
      <c r="L546" s="3" t="s">
        <v>25</v>
      </c>
      <c r="M546" s="3">
        <v>1</v>
      </c>
      <c r="N546" s="3" t="s">
        <v>26</v>
      </c>
      <c r="O546" s="3" t="s">
        <v>27</v>
      </c>
      <c r="P546" s="3" t="s">
        <v>122</v>
      </c>
      <c r="Q546" s="3" t="s">
        <v>142</v>
      </c>
    </row>
    <row r="547" spans="1:17" ht="15.75" customHeight="1" x14ac:dyDescent="0.3">
      <c r="A547" s="3">
        <v>980947</v>
      </c>
      <c r="B547" s="3" t="s">
        <v>46</v>
      </c>
      <c r="C547" s="5">
        <v>42488</v>
      </c>
      <c r="D547" s="3" t="s">
        <v>149</v>
      </c>
      <c r="E547" s="3" t="s">
        <v>48</v>
      </c>
      <c r="F547" s="3">
        <v>0</v>
      </c>
      <c r="G547" s="3" t="s">
        <v>49</v>
      </c>
      <c r="H547" s="3" t="s">
        <v>23</v>
      </c>
      <c r="I547" s="3" t="s">
        <v>49</v>
      </c>
      <c r="J547" s="3" t="s">
        <v>24</v>
      </c>
      <c r="K547" s="3" t="s">
        <v>49</v>
      </c>
      <c r="L547" s="3" t="s">
        <v>43</v>
      </c>
      <c r="M547" s="3">
        <v>6</v>
      </c>
      <c r="N547" s="3" t="s">
        <v>26</v>
      </c>
      <c r="O547" s="3" t="s">
        <v>27</v>
      </c>
      <c r="P547" s="3" t="s">
        <v>325</v>
      </c>
      <c r="Q547" s="3" t="s">
        <v>215</v>
      </c>
    </row>
    <row r="548" spans="1:17" ht="15.75" customHeight="1" x14ac:dyDescent="0.3">
      <c r="A548" s="3">
        <v>980949</v>
      </c>
      <c r="B548" s="3" t="s">
        <v>240</v>
      </c>
      <c r="C548" s="5">
        <v>42489</v>
      </c>
      <c r="D548" s="3" t="s">
        <v>154</v>
      </c>
      <c r="E548" s="3" t="s">
        <v>303</v>
      </c>
      <c r="F548" s="3">
        <v>0</v>
      </c>
      <c r="G548" s="3" t="s">
        <v>321</v>
      </c>
      <c r="H548" s="3" t="s">
        <v>323</v>
      </c>
      <c r="I548" s="3" t="s">
        <v>323</v>
      </c>
      <c r="J548" s="3" t="s">
        <v>24</v>
      </c>
      <c r="K548" s="3" t="s">
        <v>323</v>
      </c>
      <c r="L548" s="3" t="s">
        <v>43</v>
      </c>
      <c r="M548" s="3">
        <v>3</v>
      </c>
      <c r="N548" s="3" t="s">
        <v>26</v>
      </c>
      <c r="O548" s="3" t="s">
        <v>27</v>
      </c>
      <c r="P548" s="3" t="s">
        <v>305</v>
      </c>
      <c r="Q548" s="3" t="s">
        <v>244</v>
      </c>
    </row>
    <row r="549" spans="1:17" ht="15.75" customHeight="1" x14ac:dyDescent="0.3">
      <c r="A549" s="3">
        <v>980951</v>
      </c>
      <c r="B549" s="3" t="s">
        <v>38</v>
      </c>
      <c r="C549" s="5">
        <v>42490</v>
      </c>
      <c r="D549" s="3" t="s">
        <v>336</v>
      </c>
      <c r="E549" s="3" t="s">
        <v>40</v>
      </c>
      <c r="F549" s="3">
        <v>0</v>
      </c>
      <c r="G549" s="3" t="s">
        <v>41</v>
      </c>
      <c r="H549" s="3" t="s">
        <v>23</v>
      </c>
      <c r="I549" s="3" t="s">
        <v>23</v>
      </c>
      <c r="J549" s="3" t="s">
        <v>24</v>
      </c>
      <c r="K549" s="3" t="s">
        <v>41</v>
      </c>
      <c r="L549" s="3" t="s">
        <v>25</v>
      </c>
      <c r="M549" s="3">
        <v>27</v>
      </c>
      <c r="N549" s="3" t="s">
        <v>26</v>
      </c>
      <c r="O549" s="3" t="s">
        <v>27</v>
      </c>
      <c r="P549" s="3" t="s">
        <v>337</v>
      </c>
      <c r="Q549" s="3" t="s">
        <v>122</v>
      </c>
    </row>
    <row r="550" spans="1:17" ht="15.75" customHeight="1" x14ac:dyDescent="0.3">
      <c r="A550" s="3">
        <v>980953</v>
      </c>
      <c r="B550" s="3" t="s">
        <v>62</v>
      </c>
      <c r="C550" s="5">
        <v>42490</v>
      </c>
      <c r="D550" s="3" t="s">
        <v>181</v>
      </c>
      <c r="E550" s="3" t="s">
        <v>64</v>
      </c>
      <c r="F550" s="3">
        <v>0</v>
      </c>
      <c r="G550" s="3" t="s">
        <v>261</v>
      </c>
      <c r="H550" s="3" t="s">
        <v>22</v>
      </c>
      <c r="I550" s="3" t="s">
        <v>22</v>
      </c>
      <c r="J550" s="3" t="s">
        <v>24</v>
      </c>
      <c r="K550" s="3" t="s">
        <v>261</v>
      </c>
      <c r="L550" s="3" t="s">
        <v>25</v>
      </c>
      <c r="M550" s="3">
        <v>15</v>
      </c>
      <c r="N550" s="3" t="s">
        <v>26</v>
      </c>
      <c r="O550" s="3" t="s">
        <v>27</v>
      </c>
      <c r="P550" s="3" t="s">
        <v>234</v>
      </c>
      <c r="Q550" s="3" t="s">
        <v>129</v>
      </c>
    </row>
    <row r="551" spans="1:17" ht="15.75" customHeight="1" x14ac:dyDescent="0.3">
      <c r="A551" s="3">
        <v>980955</v>
      </c>
      <c r="B551" s="3" t="s">
        <v>326</v>
      </c>
      <c r="C551" s="5">
        <v>42491</v>
      </c>
      <c r="D551" s="3" t="s">
        <v>301</v>
      </c>
      <c r="E551" s="3" t="s">
        <v>327</v>
      </c>
      <c r="F551" s="3">
        <v>0</v>
      </c>
      <c r="G551" s="3" t="s">
        <v>323</v>
      </c>
      <c r="H551" s="3" t="s">
        <v>33</v>
      </c>
      <c r="I551" s="3" t="s">
        <v>323</v>
      </c>
      <c r="J551" s="3" t="s">
        <v>24</v>
      </c>
      <c r="K551" s="3" t="s">
        <v>33</v>
      </c>
      <c r="L551" s="3" t="s">
        <v>25</v>
      </c>
      <c r="M551" s="3">
        <v>23</v>
      </c>
      <c r="N551" s="3" t="s">
        <v>26</v>
      </c>
      <c r="O551" s="3" t="s">
        <v>27</v>
      </c>
      <c r="P551" s="3" t="s">
        <v>244</v>
      </c>
      <c r="Q551" s="3" t="s">
        <v>324</v>
      </c>
    </row>
    <row r="552" spans="1:17" ht="15.75" customHeight="1" x14ac:dyDescent="0.3">
      <c r="A552" s="3">
        <v>980957</v>
      </c>
      <c r="B552" s="3" t="s">
        <v>240</v>
      </c>
      <c r="C552" s="5">
        <v>42491</v>
      </c>
      <c r="D552" s="3" t="s">
        <v>149</v>
      </c>
      <c r="E552" s="3" t="s">
        <v>303</v>
      </c>
      <c r="F552" s="3">
        <v>0</v>
      </c>
      <c r="G552" s="3" t="s">
        <v>321</v>
      </c>
      <c r="H552" s="3" t="s">
        <v>49</v>
      </c>
      <c r="I552" s="3" t="s">
        <v>49</v>
      </c>
      <c r="J552" s="3" t="s">
        <v>24</v>
      </c>
      <c r="K552" s="3" t="s">
        <v>49</v>
      </c>
      <c r="L552" s="3" t="s">
        <v>43</v>
      </c>
      <c r="M552" s="3">
        <v>8</v>
      </c>
      <c r="N552" s="3" t="s">
        <v>26</v>
      </c>
      <c r="O552" s="3" t="s">
        <v>27</v>
      </c>
      <c r="P552" s="3" t="s">
        <v>334</v>
      </c>
      <c r="Q552" s="3" t="s">
        <v>215</v>
      </c>
    </row>
    <row r="553" spans="1:17" ht="15.75" customHeight="1" x14ac:dyDescent="0.3">
      <c r="A553" s="3">
        <v>980959</v>
      </c>
      <c r="B553" s="3" t="s">
        <v>19</v>
      </c>
      <c r="C553" s="5">
        <v>42492</v>
      </c>
      <c r="D553" s="3" t="s">
        <v>309</v>
      </c>
      <c r="E553" s="3" t="s">
        <v>21</v>
      </c>
      <c r="F553" s="3">
        <v>0</v>
      </c>
      <c r="G553" s="3" t="s">
        <v>22</v>
      </c>
      <c r="H553" s="3" t="s">
        <v>23</v>
      </c>
      <c r="I553" s="3" t="s">
        <v>23</v>
      </c>
      <c r="J553" s="3" t="s">
        <v>24</v>
      </c>
      <c r="K553" s="3" t="s">
        <v>23</v>
      </c>
      <c r="L553" s="3" t="s">
        <v>43</v>
      </c>
      <c r="M553" s="3">
        <v>5</v>
      </c>
      <c r="N553" s="3" t="s">
        <v>26</v>
      </c>
      <c r="O553" s="3" t="s">
        <v>27</v>
      </c>
      <c r="P553" s="3" t="s">
        <v>122</v>
      </c>
      <c r="Q553" s="3" t="s">
        <v>142</v>
      </c>
    </row>
    <row r="554" spans="1:17" ht="15.75" customHeight="1" x14ac:dyDescent="0.3">
      <c r="A554" s="3">
        <v>980961</v>
      </c>
      <c r="B554" s="3" t="s">
        <v>326</v>
      </c>
      <c r="C554" s="5">
        <v>42493</v>
      </c>
      <c r="D554" s="3" t="s">
        <v>338</v>
      </c>
      <c r="E554" s="3" t="s">
        <v>327</v>
      </c>
      <c r="F554" s="3">
        <v>0</v>
      </c>
      <c r="G554" s="3" t="s">
        <v>323</v>
      </c>
      <c r="H554" s="3" t="s">
        <v>41</v>
      </c>
      <c r="I554" s="3" t="s">
        <v>41</v>
      </c>
      <c r="J554" s="3" t="s">
        <v>24</v>
      </c>
      <c r="K554" s="3" t="s">
        <v>41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305</v>
      </c>
      <c r="Q554" s="3" t="s">
        <v>244</v>
      </c>
    </row>
    <row r="555" spans="1:17" ht="15.75" customHeight="1" x14ac:dyDescent="0.3">
      <c r="A555" s="3">
        <v>980963</v>
      </c>
      <c r="B555" s="3" t="s">
        <v>52</v>
      </c>
      <c r="C555" s="5">
        <v>42494</v>
      </c>
      <c r="D555" s="3" t="s">
        <v>309</v>
      </c>
      <c r="E555" s="3" t="s">
        <v>54</v>
      </c>
      <c r="F555" s="3">
        <v>0</v>
      </c>
      <c r="G555" s="3" t="s">
        <v>23</v>
      </c>
      <c r="H555" s="3" t="s">
        <v>33</v>
      </c>
      <c r="I555" s="3" t="s">
        <v>33</v>
      </c>
      <c r="J555" s="3" t="s">
        <v>24</v>
      </c>
      <c r="K555" s="3" t="s">
        <v>23</v>
      </c>
      <c r="L555" s="3" t="s">
        <v>25</v>
      </c>
      <c r="M555" s="3">
        <v>7</v>
      </c>
      <c r="N555" s="3" t="s">
        <v>26</v>
      </c>
      <c r="O555" s="3" t="s">
        <v>27</v>
      </c>
      <c r="P555" s="3" t="s">
        <v>234</v>
      </c>
      <c r="Q555" s="3" t="s">
        <v>129</v>
      </c>
    </row>
    <row r="556" spans="1:17" ht="15.75" customHeight="1" x14ac:dyDescent="0.3">
      <c r="A556" s="3">
        <v>980965</v>
      </c>
      <c r="B556" s="3" t="s">
        <v>38</v>
      </c>
      <c r="C556" s="5">
        <v>42495</v>
      </c>
      <c r="D556" s="3" t="s">
        <v>235</v>
      </c>
      <c r="E556" s="3" t="s">
        <v>40</v>
      </c>
      <c r="F556" s="3">
        <v>0</v>
      </c>
      <c r="G556" s="3" t="s">
        <v>41</v>
      </c>
      <c r="H556" s="3" t="s">
        <v>321</v>
      </c>
      <c r="I556" s="3" t="s">
        <v>321</v>
      </c>
      <c r="J556" s="3" t="s">
        <v>24</v>
      </c>
      <c r="K556" s="3" t="s">
        <v>321</v>
      </c>
      <c r="L556" s="3" t="s">
        <v>43</v>
      </c>
      <c r="M556" s="3">
        <v>7</v>
      </c>
      <c r="N556" s="3" t="s">
        <v>26</v>
      </c>
      <c r="O556" s="3" t="s">
        <v>27</v>
      </c>
      <c r="P556" s="3" t="s">
        <v>254</v>
      </c>
      <c r="Q556" s="3" t="s">
        <v>215</v>
      </c>
    </row>
    <row r="557" spans="1:17" ht="15.75" customHeight="1" x14ac:dyDescent="0.3">
      <c r="A557" s="3">
        <v>980967</v>
      </c>
      <c r="B557" s="3" t="s">
        <v>62</v>
      </c>
      <c r="C557" s="5">
        <v>42496</v>
      </c>
      <c r="D557" s="3" t="s">
        <v>296</v>
      </c>
      <c r="E557" s="3" t="s">
        <v>64</v>
      </c>
      <c r="F557" s="3">
        <v>0</v>
      </c>
      <c r="G557" s="3" t="s">
        <v>261</v>
      </c>
      <c r="H557" s="3" t="s">
        <v>323</v>
      </c>
      <c r="I557" s="3" t="s">
        <v>261</v>
      </c>
      <c r="J557" s="3" t="s">
        <v>24</v>
      </c>
      <c r="K557" s="3" t="s">
        <v>261</v>
      </c>
      <c r="L557" s="3" t="s">
        <v>43</v>
      </c>
      <c r="M557" s="3">
        <v>5</v>
      </c>
      <c r="N557" s="3" t="s">
        <v>26</v>
      </c>
      <c r="O557" s="3" t="s">
        <v>27</v>
      </c>
      <c r="P557" s="3" t="s">
        <v>122</v>
      </c>
      <c r="Q557" s="3" t="s">
        <v>142</v>
      </c>
    </row>
    <row r="558" spans="1:17" ht="15.75" customHeight="1" x14ac:dyDescent="0.3">
      <c r="A558" s="3">
        <v>980969</v>
      </c>
      <c r="B558" s="3" t="s">
        <v>19</v>
      </c>
      <c r="C558" s="5">
        <v>42497</v>
      </c>
      <c r="D558" s="3" t="s">
        <v>217</v>
      </c>
      <c r="E558" s="3" t="s">
        <v>21</v>
      </c>
      <c r="F558" s="3">
        <v>0</v>
      </c>
      <c r="G558" s="3" t="s">
        <v>22</v>
      </c>
      <c r="H558" s="3" t="s">
        <v>321</v>
      </c>
      <c r="I558" s="3" t="s">
        <v>22</v>
      </c>
      <c r="J558" s="3" t="s">
        <v>24</v>
      </c>
      <c r="K558" s="3" t="s">
        <v>22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305</v>
      </c>
      <c r="Q558" s="3" t="s">
        <v>244</v>
      </c>
    </row>
    <row r="559" spans="1:17" ht="15.75" customHeight="1" x14ac:dyDescent="0.3">
      <c r="A559" s="3">
        <v>980971</v>
      </c>
      <c r="B559" s="3" t="s">
        <v>30</v>
      </c>
      <c r="C559" s="5">
        <v>42497</v>
      </c>
      <c r="D559" s="3" t="s">
        <v>339</v>
      </c>
      <c r="E559" s="3" t="s">
        <v>322</v>
      </c>
      <c r="F559" s="3">
        <v>0</v>
      </c>
      <c r="G559" s="3" t="s">
        <v>33</v>
      </c>
      <c r="H559" s="3" t="s">
        <v>41</v>
      </c>
      <c r="I559" s="3" t="s">
        <v>41</v>
      </c>
      <c r="J559" s="3" t="s">
        <v>24</v>
      </c>
      <c r="K559" s="3" t="s">
        <v>33</v>
      </c>
      <c r="L559" s="3" t="s">
        <v>25</v>
      </c>
      <c r="M559" s="3">
        <v>9</v>
      </c>
      <c r="N559" s="3" t="s">
        <v>26</v>
      </c>
      <c r="O559" s="3" t="s">
        <v>27</v>
      </c>
      <c r="P559" s="3" t="s">
        <v>129</v>
      </c>
      <c r="Q559" s="3" t="s">
        <v>269</v>
      </c>
    </row>
    <row r="560" spans="1:17" ht="15.75" customHeight="1" x14ac:dyDescent="0.3">
      <c r="A560" s="3">
        <v>980973</v>
      </c>
      <c r="B560" s="3" t="s">
        <v>236</v>
      </c>
      <c r="C560" s="5">
        <v>42498</v>
      </c>
      <c r="D560" s="3" t="s">
        <v>89</v>
      </c>
      <c r="E560" s="3" t="s">
        <v>238</v>
      </c>
      <c r="F560" s="3">
        <v>0</v>
      </c>
      <c r="G560" s="3" t="s">
        <v>49</v>
      </c>
      <c r="H560" s="3" t="s">
        <v>261</v>
      </c>
      <c r="I560" s="3" t="s">
        <v>49</v>
      </c>
      <c r="J560" s="3" t="s">
        <v>24</v>
      </c>
      <c r="K560" s="3" t="s">
        <v>261</v>
      </c>
      <c r="L560" s="3" t="s">
        <v>25</v>
      </c>
      <c r="M560" s="3">
        <v>85</v>
      </c>
      <c r="N560" s="3" t="s">
        <v>26</v>
      </c>
      <c r="O560" s="3" t="s">
        <v>27</v>
      </c>
      <c r="P560" s="3" t="s">
        <v>142</v>
      </c>
      <c r="Q560" s="3" t="s">
        <v>254</v>
      </c>
    </row>
    <row r="561" spans="1:17" ht="15.75" customHeight="1" x14ac:dyDescent="0.3">
      <c r="A561" s="3">
        <v>980975</v>
      </c>
      <c r="B561" s="3" t="s">
        <v>52</v>
      </c>
      <c r="C561" s="5">
        <v>42498</v>
      </c>
      <c r="D561" s="3" t="s">
        <v>105</v>
      </c>
      <c r="E561" s="3" t="s">
        <v>54</v>
      </c>
      <c r="F561" s="3">
        <v>0</v>
      </c>
      <c r="G561" s="3" t="s">
        <v>23</v>
      </c>
      <c r="H561" s="3" t="s">
        <v>323</v>
      </c>
      <c r="I561" s="3" t="s">
        <v>323</v>
      </c>
      <c r="J561" s="3" t="s">
        <v>24</v>
      </c>
      <c r="K561" s="3" t="s">
        <v>323</v>
      </c>
      <c r="L561" s="3" t="s">
        <v>43</v>
      </c>
      <c r="M561" s="3">
        <v>5</v>
      </c>
      <c r="N561" s="3" t="s">
        <v>26</v>
      </c>
      <c r="O561" s="3" t="s">
        <v>27</v>
      </c>
      <c r="P561" s="3" t="s">
        <v>122</v>
      </c>
      <c r="Q561" s="3" t="s">
        <v>215</v>
      </c>
    </row>
    <row r="562" spans="1:17" ht="15.75" customHeight="1" x14ac:dyDescent="0.3">
      <c r="A562" s="3">
        <v>980977</v>
      </c>
      <c r="B562" s="3" t="s">
        <v>30</v>
      </c>
      <c r="C562" s="5">
        <v>42499</v>
      </c>
      <c r="D562" s="3" t="s">
        <v>59</v>
      </c>
      <c r="E562" s="3" t="s">
        <v>322</v>
      </c>
      <c r="F562" s="3">
        <v>0</v>
      </c>
      <c r="G562" s="3" t="s">
        <v>33</v>
      </c>
      <c r="H562" s="3" t="s">
        <v>22</v>
      </c>
      <c r="I562" s="3" t="s">
        <v>33</v>
      </c>
      <c r="J562" s="3" t="s">
        <v>24</v>
      </c>
      <c r="K562" s="3" t="s">
        <v>22</v>
      </c>
      <c r="L562" s="3" t="s">
        <v>25</v>
      </c>
      <c r="M562" s="3">
        <v>1</v>
      </c>
      <c r="N562" s="3" t="s">
        <v>26</v>
      </c>
      <c r="O562" s="3" t="s">
        <v>27</v>
      </c>
      <c r="P562" s="3" t="s">
        <v>234</v>
      </c>
      <c r="Q562" s="3" t="s">
        <v>129</v>
      </c>
    </row>
    <row r="563" spans="1:17" ht="15.75" customHeight="1" x14ac:dyDescent="0.3">
      <c r="A563" s="3">
        <v>980979</v>
      </c>
      <c r="B563" s="3" t="s">
        <v>236</v>
      </c>
      <c r="C563" s="5">
        <v>42500</v>
      </c>
      <c r="D563" s="3" t="s">
        <v>340</v>
      </c>
      <c r="E563" s="3" t="s">
        <v>238</v>
      </c>
      <c r="F563" s="3">
        <v>0</v>
      </c>
      <c r="G563" s="3" t="s">
        <v>321</v>
      </c>
      <c r="H563" s="3" t="s">
        <v>261</v>
      </c>
      <c r="I563" s="3" t="s">
        <v>261</v>
      </c>
      <c r="J563" s="3" t="s">
        <v>35</v>
      </c>
      <c r="K563" s="3" t="s">
        <v>261</v>
      </c>
      <c r="L563" s="3" t="s">
        <v>25</v>
      </c>
      <c r="M563" s="3">
        <v>4</v>
      </c>
      <c r="N563" s="3" t="s">
        <v>26</v>
      </c>
      <c r="O563" s="3" t="s">
        <v>27</v>
      </c>
      <c r="P563" s="3" t="s">
        <v>305</v>
      </c>
      <c r="Q563" s="3" t="s">
        <v>324</v>
      </c>
    </row>
    <row r="564" spans="1:17" ht="15.75" customHeight="1" x14ac:dyDescent="0.3">
      <c r="A564" s="3">
        <v>980981</v>
      </c>
      <c r="B564" s="3" t="s">
        <v>19</v>
      </c>
      <c r="C564" s="5">
        <v>42501</v>
      </c>
      <c r="D564" s="3" t="s">
        <v>341</v>
      </c>
      <c r="E564" s="3" t="s">
        <v>21</v>
      </c>
      <c r="F564" s="3">
        <v>0</v>
      </c>
      <c r="G564" s="3" t="s">
        <v>22</v>
      </c>
      <c r="H564" s="3" t="s">
        <v>49</v>
      </c>
      <c r="I564" s="3" t="s">
        <v>49</v>
      </c>
      <c r="J564" s="3" t="s">
        <v>24</v>
      </c>
      <c r="K564" s="3" t="s">
        <v>49</v>
      </c>
      <c r="L564" s="3" t="s">
        <v>43</v>
      </c>
      <c r="M564" s="3">
        <v>6</v>
      </c>
      <c r="N564" s="3" t="s">
        <v>26</v>
      </c>
      <c r="O564" s="3" t="s">
        <v>27</v>
      </c>
      <c r="P564" s="3" t="s">
        <v>334</v>
      </c>
      <c r="Q564" s="3" t="s">
        <v>254</v>
      </c>
    </row>
    <row r="565" spans="1:17" ht="15.75" customHeight="1" x14ac:dyDescent="0.3">
      <c r="A565" s="3">
        <v>980983</v>
      </c>
      <c r="B565" s="3" t="s">
        <v>62</v>
      </c>
      <c r="C565" s="5">
        <v>42502</v>
      </c>
      <c r="D565" s="3" t="s">
        <v>335</v>
      </c>
      <c r="E565" s="3" t="s">
        <v>64</v>
      </c>
      <c r="F565" s="3">
        <v>0</v>
      </c>
      <c r="G565" s="3" t="s">
        <v>261</v>
      </c>
      <c r="H565" s="3" t="s">
        <v>41</v>
      </c>
      <c r="I565" s="3" t="s">
        <v>41</v>
      </c>
      <c r="J565" s="3" t="s">
        <v>24</v>
      </c>
      <c r="K565" s="3" t="s">
        <v>41</v>
      </c>
      <c r="L565" s="3" t="s">
        <v>43</v>
      </c>
      <c r="M565" s="3">
        <v>7</v>
      </c>
      <c r="N565" s="3" t="s">
        <v>26</v>
      </c>
      <c r="O565" s="3" t="s">
        <v>27</v>
      </c>
      <c r="P565" s="3" t="s">
        <v>330</v>
      </c>
      <c r="Q565" s="3" t="s">
        <v>122</v>
      </c>
    </row>
    <row r="566" spans="1:17" ht="15.75" customHeight="1" x14ac:dyDescent="0.3">
      <c r="A566" s="3">
        <v>980985</v>
      </c>
      <c r="B566" s="3" t="s">
        <v>236</v>
      </c>
      <c r="C566" s="5">
        <v>42503</v>
      </c>
      <c r="D566" s="3" t="s">
        <v>339</v>
      </c>
      <c r="E566" s="3" t="s">
        <v>238</v>
      </c>
      <c r="F566" s="3">
        <v>0</v>
      </c>
      <c r="G566" s="3" t="s">
        <v>49</v>
      </c>
      <c r="H566" s="3" t="s">
        <v>33</v>
      </c>
      <c r="I566" s="3" t="s">
        <v>49</v>
      </c>
      <c r="J566" s="3" t="s">
        <v>35</v>
      </c>
      <c r="K566" s="3" t="s">
        <v>33</v>
      </c>
      <c r="L566" s="3" t="s">
        <v>43</v>
      </c>
      <c r="M566" s="3">
        <v>7</v>
      </c>
      <c r="N566" s="3" t="s">
        <v>26</v>
      </c>
      <c r="O566" s="3" t="s">
        <v>27</v>
      </c>
      <c r="P566" s="3" t="s">
        <v>129</v>
      </c>
      <c r="Q566" s="3" t="s">
        <v>269</v>
      </c>
    </row>
    <row r="567" spans="1:17" ht="15.75" customHeight="1" x14ac:dyDescent="0.3">
      <c r="A567" s="3">
        <v>980987</v>
      </c>
      <c r="B567" s="3" t="s">
        <v>19</v>
      </c>
      <c r="C567" s="5">
        <v>42504</v>
      </c>
      <c r="D567" s="3" t="s">
        <v>123</v>
      </c>
      <c r="E567" s="3" t="s">
        <v>21</v>
      </c>
      <c r="F567" s="3">
        <v>0</v>
      </c>
      <c r="G567" s="3" t="s">
        <v>22</v>
      </c>
      <c r="H567" s="3" t="s">
        <v>323</v>
      </c>
      <c r="I567" s="3" t="s">
        <v>323</v>
      </c>
      <c r="J567" s="3" t="s">
        <v>24</v>
      </c>
      <c r="K567" s="3" t="s">
        <v>22</v>
      </c>
      <c r="L567" s="3" t="s">
        <v>25</v>
      </c>
      <c r="M567" s="3">
        <v>144</v>
      </c>
      <c r="N567" s="3" t="s">
        <v>26</v>
      </c>
      <c r="O567" s="3" t="s">
        <v>27</v>
      </c>
      <c r="P567" s="3" t="s">
        <v>334</v>
      </c>
      <c r="Q567" s="3" t="s">
        <v>324</v>
      </c>
    </row>
    <row r="568" spans="1:17" ht="15.75" customHeight="1" x14ac:dyDescent="0.3">
      <c r="A568" s="3">
        <v>980989</v>
      </c>
      <c r="B568" s="3" t="s">
        <v>52</v>
      </c>
      <c r="C568" s="5">
        <v>42504</v>
      </c>
      <c r="D568" s="3" t="s">
        <v>70</v>
      </c>
      <c r="E568" s="3" t="s">
        <v>54</v>
      </c>
      <c r="F568" s="3">
        <v>0</v>
      </c>
      <c r="G568" s="3" t="s">
        <v>23</v>
      </c>
      <c r="H568" s="3" t="s">
        <v>321</v>
      </c>
      <c r="I568" s="3" t="s">
        <v>321</v>
      </c>
      <c r="J568" s="3" t="s">
        <v>35</v>
      </c>
      <c r="K568" s="3" t="s">
        <v>23</v>
      </c>
      <c r="L568" s="3" t="s">
        <v>43</v>
      </c>
      <c r="M568" s="3">
        <v>8</v>
      </c>
      <c r="N568" s="3" t="s">
        <v>26</v>
      </c>
      <c r="O568" s="3" t="s">
        <v>97</v>
      </c>
      <c r="P568" s="3" t="s">
        <v>329</v>
      </c>
      <c r="Q568" s="3" t="s">
        <v>244</v>
      </c>
    </row>
    <row r="569" spans="1:17" ht="15.75" customHeight="1" x14ac:dyDescent="0.3">
      <c r="A569" s="3">
        <v>980991</v>
      </c>
      <c r="B569" s="3" t="s">
        <v>30</v>
      </c>
      <c r="C569" s="5">
        <v>42505</v>
      </c>
      <c r="D569" s="3" t="s">
        <v>342</v>
      </c>
      <c r="E569" s="3" t="s">
        <v>322</v>
      </c>
      <c r="F569" s="3">
        <v>0</v>
      </c>
      <c r="G569" s="3" t="s">
        <v>33</v>
      </c>
      <c r="H569" s="3" t="s">
        <v>261</v>
      </c>
      <c r="I569" s="3" t="s">
        <v>33</v>
      </c>
      <c r="J569" s="3" t="s">
        <v>35</v>
      </c>
      <c r="K569" s="3" t="s">
        <v>261</v>
      </c>
      <c r="L569" s="3" t="s">
        <v>43</v>
      </c>
      <c r="M569" s="3">
        <v>7</v>
      </c>
      <c r="N569" s="3" t="s">
        <v>26</v>
      </c>
      <c r="O569" s="3" t="s">
        <v>27</v>
      </c>
      <c r="P569" s="3" t="s">
        <v>337</v>
      </c>
      <c r="Q569" s="3" t="s">
        <v>122</v>
      </c>
    </row>
    <row r="570" spans="1:17" ht="15.75" customHeight="1" x14ac:dyDescent="0.3">
      <c r="A570" s="3">
        <v>980993</v>
      </c>
      <c r="B570" s="3" t="s">
        <v>236</v>
      </c>
      <c r="C570" s="5">
        <v>42505</v>
      </c>
      <c r="D570" s="3" t="s">
        <v>341</v>
      </c>
      <c r="E570" s="3" t="s">
        <v>238</v>
      </c>
      <c r="F570" s="3">
        <v>0</v>
      </c>
      <c r="G570" s="3" t="s">
        <v>49</v>
      </c>
      <c r="H570" s="3" t="s">
        <v>41</v>
      </c>
      <c r="I570" s="3" t="s">
        <v>41</v>
      </c>
      <c r="J570" s="3" t="s">
        <v>24</v>
      </c>
      <c r="K570" s="3" t="s">
        <v>49</v>
      </c>
      <c r="L570" s="3" t="s">
        <v>25</v>
      </c>
      <c r="M570" s="3">
        <v>80</v>
      </c>
      <c r="N570" s="3" t="s">
        <v>26</v>
      </c>
      <c r="O570" s="3" t="s">
        <v>27</v>
      </c>
      <c r="P570" s="3" t="s">
        <v>325</v>
      </c>
      <c r="Q570" s="3" t="s">
        <v>269</v>
      </c>
    </row>
    <row r="571" spans="1:17" ht="15.75" customHeight="1" x14ac:dyDescent="0.3">
      <c r="A571" s="3">
        <v>980995</v>
      </c>
      <c r="B571" s="3" t="s">
        <v>52</v>
      </c>
      <c r="C571" s="5">
        <v>42506</v>
      </c>
      <c r="D571" s="3" t="s">
        <v>217</v>
      </c>
      <c r="E571" s="3" t="s">
        <v>54</v>
      </c>
      <c r="F571" s="3">
        <v>0</v>
      </c>
      <c r="G571" s="3" t="s">
        <v>23</v>
      </c>
      <c r="H571" s="3" t="s">
        <v>22</v>
      </c>
      <c r="I571" s="3" t="s">
        <v>22</v>
      </c>
      <c r="J571" s="3" t="s">
        <v>24</v>
      </c>
      <c r="K571" s="3" t="s">
        <v>22</v>
      </c>
      <c r="L571" s="3" t="s">
        <v>43</v>
      </c>
      <c r="M571" s="3">
        <v>9</v>
      </c>
      <c r="N571" s="3" t="s">
        <v>26</v>
      </c>
      <c r="O571" s="3" t="s">
        <v>27</v>
      </c>
      <c r="P571" s="3" t="s">
        <v>305</v>
      </c>
      <c r="Q571" s="3" t="s">
        <v>329</v>
      </c>
    </row>
    <row r="572" spans="1:17" ht="15.75" customHeight="1" x14ac:dyDescent="0.3">
      <c r="A572" s="3">
        <v>980997</v>
      </c>
      <c r="B572" s="3" t="s">
        <v>236</v>
      </c>
      <c r="C572" s="5">
        <v>42507</v>
      </c>
      <c r="D572" s="3" t="s">
        <v>333</v>
      </c>
      <c r="E572" s="3" t="s">
        <v>238</v>
      </c>
      <c r="F572" s="3">
        <v>0</v>
      </c>
      <c r="G572" s="3" t="s">
        <v>321</v>
      </c>
      <c r="H572" s="3" t="s">
        <v>41</v>
      </c>
      <c r="I572" s="3" t="s">
        <v>321</v>
      </c>
      <c r="J572" s="3" t="s">
        <v>24</v>
      </c>
      <c r="K572" s="3" t="s">
        <v>321</v>
      </c>
      <c r="L572" s="3" t="s">
        <v>25</v>
      </c>
      <c r="M572" s="3">
        <v>19</v>
      </c>
      <c r="N572" s="3" t="s">
        <v>26</v>
      </c>
      <c r="O572" s="3" t="s">
        <v>97</v>
      </c>
      <c r="P572" s="3" t="s">
        <v>325</v>
      </c>
      <c r="Q572" s="3" t="s">
        <v>254</v>
      </c>
    </row>
    <row r="573" spans="1:17" ht="15.75" customHeight="1" x14ac:dyDescent="0.3">
      <c r="A573" s="3">
        <v>980999</v>
      </c>
      <c r="B573" s="3" t="s">
        <v>19</v>
      </c>
      <c r="C573" s="5">
        <v>42508</v>
      </c>
      <c r="D573" s="3" t="s">
        <v>217</v>
      </c>
      <c r="E573" s="3" t="s">
        <v>21</v>
      </c>
      <c r="F573" s="3">
        <v>0</v>
      </c>
      <c r="G573" s="3" t="s">
        <v>22</v>
      </c>
      <c r="H573" s="3" t="s">
        <v>33</v>
      </c>
      <c r="I573" s="3" t="s">
        <v>33</v>
      </c>
      <c r="J573" s="3" t="s">
        <v>24</v>
      </c>
      <c r="K573" s="3" t="s">
        <v>22</v>
      </c>
      <c r="L573" s="3" t="s">
        <v>25</v>
      </c>
      <c r="M573" s="3">
        <v>82</v>
      </c>
      <c r="N573" s="3" t="s">
        <v>26</v>
      </c>
      <c r="O573" s="3" t="s">
        <v>97</v>
      </c>
      <c r="P573" s="3" t="s">
        <v>337</v>
      </c>
      <c r="Q573" s="3" t="s">
        <v>122</v>
      </c>
    </row>
    <row r="574" spans="1:17" ht="15.75" customHeight="1" x14ac:dyDescent="0.3">
      <c r="A574" s="3">
        <v>981001</v>
      </c>
      <c r="B574" s="3" t="s">
        <v>343</v>
      </c>
      <c r="C574" s="5">
        <v>42509</v>
      </c>
      <c r="D574" s="3" t="s">
        <v>154</v>
      </c>
      <c r="E574" s="3" t="s">
        <v>344</v>
      </c>
      <c r="F574" s="3">
        <v>0</v>
      </c>
      <c r="G574" s="3" t="s">
        <v>323</v>
      </c>
      <c r="H574" s="3" t="s">
        <v>23</v>
      </c>
      <c r="I574" s="3" t="s">
        <v>323</v>
      </c>
      <c r="J574" s="3" t="s">
        <v>24</v>
      </c>
      <c r="K574" s="3" t="s">
        <v>323</v>
      </c>
      <c r="L574" s="3" t="s">
        <v>43</v>
      </c>
      <c r="M574" s="3">
        <v>6</v>
      </c>
      <c r="N574" s="3" t="s">
        <v>26</v>
      </c>
      <c r="O574" s="3" t="s">
        <v>27</v>
      </c>
      <c r="P574" s="3" t="s">
        <v>234</v>
      </c>
      <c r="Q574" s="3" t="s">
        <v>269</v>
      </c>
    </row>
    <row r="575" spans="1:17" ht="15.75" customHeight="1" x14ac:dyDescent="0.3">
      <c r="A575" s="3">
        <v>981003</v>
      </c>
      <c r="B575" s="3" t="s">
        <v>271</v>
      </c>
      <c r="C575" s="5">
        <v>42510</v>
      </c>
      <c r="D575" s="3" t="s">
        <v>298</v>
      </c>
      <c r="E575" s="3" t="s">
        <v>272</v>
      </c>
      <c r="F575" s="3">
        <v>0</v>
      </c>
      <c r="G575" s="3" t="s">
        <v>41</v>
      </c>
      <c r="H575" s="3" t="s">
        <v>261</v>
      </c>
      <c r="I575" s="3" t="s">
        <v>41</v>
      </c>
      <c r="J575" s="3" t="s">
        <v>24</v>
      </c>
      <c r="K575" s="3" t="s">
        <v>41</v>
      </c>
      <c r="L575" s="3" t="s">
        <v>43</v>
      </c>
      <c r="M575" s="3">
        <v>6</v>
      </c>
      <c r="N575" s="3" t="s">
        <v>26</v>
      </c>
      <c r="O575" s="3" t="s">
        <v>27</v>
      </c>
      <c r="P575" s="3" t="s">
        <v>329</v>
      </c>
      <c r="Q575" s="3" t="s">
        <v>244</v>
      </c>
    </row>
    <row r="576" spans="1:17" ht="15.75" customHeight="1" x14ac:dyDescent="0.3">
      <c r="A576" s="3">
        <v>981005</v>
      </c>
      <c r="B576" s="3" t="s">
        <v>236</v>
      </c>
      <c r="C576" s="5">
        <v>42511</v>
      </c>
      <c r="D576" s="3" t="s">
        <v>78</v>
      </c>
      <c r="E576" s="3" t="s">
        <v>238</v>
      </c>
      <c r="F576" s="3">
        <v>0</v>
      </c>
      <c r="G576" s="3" t="s">
        <v>321</v>
      </c>
      <c r="H576" s="3" t="s">
        <v>33</v>
      </c>
      <c r="I576" s="3" t="s">
        <v>33</v>
      </c>
      <c r="J576" s="3" t="s">
        <v>35</v>
      </c>
      <c r="K576" s="3" t="s">
        <v>321</v>
      </c>
      <c r="L576" s="3" t="s">
        <v>43</v>
      </c>
      <c r="M576" s="3">
        <v>4</v>
      </c>
      <c r="N576" s="3" t="s">
        <v>26</v>
      </c>
      <c r="O576" s="3" t="s">
        <v>27</v>
      </c>
      <c r="P576" s="3" t="s">
        <v>129</v>
      </c>
      <c r="Q576" s="3" t="s">
        <v>325</v>
      </c>
    </row>
    <row r="577" spans="1:17" ht="15.75" customHeight="1" x14ac:dyDescent="0.3">
      <c r="A577" s="3">
        <v>981007</v>
      </c>
      <c r="B577" s="3" t="s">
        <v>343</v>
      </c>
      <c r="C577" s="5">
        <v>42511</v>
      </c>
      <c r="D577" s="3" t="s">
        <v>107</v>
      </c>
      <c r="E577" s="3" t="s">
        <v>344</v>
      </c>
      <c r="F577" s="3">
        <v>0</v>
      </c>
      <c r="G577" s="3" t="s">
        <v>323</v>
      </c>
      <c r="H577" s="3" t="s">
        <v>49</v>
      </c>
      <c r="I577" s="3" t="s">
        <v>323</v>
      </c>
      <c r="J577" s="3" t="s">
        <v>24</v>
      </c>
      <c r="K577" s="3" t="s">
        <v>323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234</v>
      </c>
      <c r="Q577" s="3" t="s">
        <v>269</v>
      </c>
    </row>
    <row r="578" spans="1:17" ht="15.75" customHeight="1" x14ac:dyDescent="0.3">
      <c r="A578" s="3">
        <v>981009</v>
      </c>
      <c r="B578" s="3" t="s">
        <v>52</v>
      </c>
      <c r="C578" s="5">
        <v>42512</v>
      </c>
      <c r="D578" s="3" t="s">
        <v>70</v>
      </c>
      <c r="E578" s="3" t="s">
        <v>54</v>
      </c>
      <c r="F578" s="3">
        <v>0</v>
      </c>
      <c r="G578" s="3" t="s">
        <v>23</v>
      </c>
      <c r="H578" s="3" t="s">
        <v>261</v>
      </c>
      <c r="I578" s="3" t="s">
        <v>261</v>
      </c>
      <c r="J578" s="3" t="s">
        <v>24</v>
      </c>
      <c r="K578" s="3" t="s">
        <v>23</v>
      </c>
      <c r="L578" s="3" t="s">
        <v>25</v>
      </c>
      <c r="M578" s="3">
        <v>22</v>
      </c>
      <c r="N578" s="3" t="s">
        <v>26</v>
      </c>
      <c r="O578" s="3" t="s">
        <v>27</v>
      </c>
      <c r="P578" s="3" t="s">
        <v>337</v>
      </c>
      <c r="Q578" s="3" t="s">
        <v>122</v>
      </c>
    </row>
    <row r="579" spans="1:17" ht="15.75" customHeight="1" x14ac:dyDescent="0.3">
      <c r="A579" s="3">
        <v>981011</v>
      </c>
      <c r="B579" s="3" t="s">
        <v>271</v>
      </c>
      <c r="C579" s="5">
        <v>42512</v>
      </c>
      <c r="D579" s="3" t="s">
        <v>217</v>
      </c>
      <c r="E579" s="3" t="s">
        <v>272</v>
      </c>
      <c r="F579" s="3">
        <v>0</v>
      </c>
      <c r="G579" s="3" t="s">
        <v>41</v>
      </c>
      <c r="H579" s="3" t="s">
        <v>22</v>
      </c>
      <c r="I579" s="3" t="s">
        <v>22</v>
      </c>
      <c r="J579" s="3" t="s">
        <v>24</v>
      </c>
      <c r="K579" s="3" t="s">
        <v>22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329</v>
      </c>
      <c r="Q579" s="3" t="s">
        <v>244</v>
      </c>
    </row>
    <row r="580" spans="1:17" ht="15.75" customHeight="1" x14ac:dyDescent="0.3">
      <c r="A580" s="3">
        <v>981013</v>
      </c>
      <c r="B580" s="3" t="s">
        <v>19</v>
      </c>
      <c r="C580" s="5">
        <v>42514</v>
      </c>
      <c r="D580" s="3" t="s">
        <v>123</v>
      </c>
      <c r="E580" s="3" t="s">
        <v>21</v>
      </c>
      <c r="F580" s="3">
        <v>0</v>
      </c>
      <c r="G580" s="3" t="s">
        <v>323</v>
      </c>
      <c r="H580" s="3" t="s">
        <v>22</v>
      </c>
      <c r="I580" s="3" t="s">
        <v>22</v>
      </c>
      <c r="J580" s="3" t="s">
        <v>24</v>
      </c>
      <c r="K580" s="3" t="s">
        <v>22</v>
      </c>
      <c r="L580" s="3" t="s">
        <v>43</v>
      </c>
      <c r="M580" s="3">
        <v>4</v>
      </c>
      <c r="N580" s="3" t="s">
        <v>26</v>
      </c>
      <c r="O580" s="3" t="s">
        <v>27</v>
      </c>
      <c r="P580" s="3" t="s">
        <v>234</v>
      </c>
      <c r="Q580" s="3" t="s">
        <v>129</v>
      </c>
    </row>
    <row r="581" spans="1:17" ht="15.75" customHeight="1" x14ac:dyDescent="0.3">
      <c r="A581" s="3">
        <v>981015</v>
      </c>
      <c r="B581" s="3" t="s">
        <v>38</v>
      </c>
      <c r="C581" s="5">
        <v>42515</v>
      </c>
      <c r="D581" s="3" t="s">
        <v>318</v>
      </c>
      <c r="E581" s="3" t="s">
        <v>40</v>
      </c>
      <c r="F581" s="3">
        <v>0</v>
      </c>
      <c r="G581" s="3" t="s">
        <v>261</v>
      </c>
      <c r="H581" s="3" t="s">
        <v>23</v>
      </c>
      <c r="I581" s="3" t="s">
        <v>23</v>
      </c>
      <c r="J581" s="3" t="s">
        <v>24</v>
      </c>
      <c r="K581" s="3" t="s">
        <v>261</v>
      </c>
      <c r="L581" s="3" t="s">
        <v>25</v>
      </c>
      <c r="M581" s="3">
        <v>22</v>
      </c>
      <c r="N581" s="3" t="s">
        <v>26</v>
      </c>
      <c r="O581" s="3" t="s">
        <v>27</v>
      </c>
      <c r="P581" s="3" t="s">
        <v>122</v>
      </c>
      <c r="Q581" s="3" t="s">
        <v>254</v>
      </c>
    </row>
    <row r="582" spans="1:17" ht="15.75" customHeight="1" x14ac:dyDescent="0.3">
      <c r="A582" s="3">
        <v>981017</v>
      </c>
      <c r="B582" s="3" t="s">
        <v>38</v>
      </c>
      <c r="C582" s="5">
        <v>42517</v>
      </c>
      <c r="D582" s="3" t="s">
        <v>181</v>
      </c>
      <c r="E582" s="3" t="s">
        <v>40</v>
      </c>
      <c r="F582" s="3">
        <v>0</v>
      </c>
      <c r="G582" s="3" t="s">
        <v>323</v>
      </c>
      <c r="H582" s="3" t="s">
        <v>261</v>
      </c>
      <c r="I582" s="3" t="s">
        <v>261</v>
      </c>
      <c r="J582" s="3" t="s">
        <v>24</v>
      </c>
      <c r="K582" s="3" t="s">
        <v>261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122</v>
      </c>
      <c r="Q582" s="3" t="s">
        <v>269</v>
      </c>
    </row>
    <row r="583" spans="1:17" ht="15.75" customHeight="1" x14ac:dyDescent="0.3">
      <c r="A583" s="3">
        <v>981019</v>
      </c>
      <c r="B583" s="3" t="s">
        <v>19</v>
      </c>
      <c r="C583" s="5">
        <v>42519</v>
      </c>
      <c r="D583" s="3" t="s">
        <v>345</v>
      </c>
      <c r="E583" s="3" t="s">
        <v>21</v>
      </c>
      <c r="F583" s="3">
        <v>0</v>
      </c>
      <c r="G583" s="3" t="s">
        <v>22</v>
      </c>
      <c r="H583" s="3" t="s">
        <v>261</v>
      </c>
      <c r="I583" s="3" t="s">
        <v>261</v>
      </c>
      <c r="J583" s="3" t="s">
        <v>35</v>
      </c>
      <c r="K583" s="3" t="s">
        <v>261</v>
      </c>
      <c r="L583" s="3" t="s">
        <v>25</v>
      </c>
      <c r="M583" s="3">
        <v>8</v>
      </c>
      <c r="N583" s="3" t="s">
        <v>26</v>
      </c>
      <c r="O583" s="3" t="s">
        <v>27</v>
      </c>
      <c r="P583" s="3" t="s">
        <v>129</v>
      </c>
      <c r="Q583" s="3" t="s">
        <v>244</v>
      </c>
    </row>
    <row r="584" spans="1:17" ht="15.75" customHeight="1" x14ac:dyDescent="0.3">
      <c r="A584" s="3">
        <v>1082591</v>
      </c>
      <c r="B584" s="3" t="s">
        <v>62</v>
      </c>
      <c r="C584" s="5">
        <v>42830</v>
      </c>
      <c r="D584" s="3" t="s">
        <v>141</v>
      </c>
      <c r="E584" s="3" t="s">
        <v>64</v>
      </c>
      <c r="F584" s="3">
        <v>0</v>
      </c>
      <c r="G584" s="3" t="s">
        <v>261</v>
      </c>
      <c r="H584" s="3" t="s">
        <v>22</v>
      </c>
      <c r="I584" s="3" t="s">
        <v>22</v>
      </c>
      <c r="J584" s="3" t="s">
        <v>24</v>
      </c>
      <c r="K584" s="3" t="s">
        <v>261</v>
      </c>
      <c r="L584" s="3" t="s">
        <v>25</v>
      </c>
      <c r="M584" s="3">
        <v>35</v>
      </c>
      <c r="N584" s="3" t="s">
        <v>26</v>
      </c>
      <c r="O584" s="3" t="s">
        <v>27</v>
      </c>
      <c r="P584" s="3" t="s">
        <v>334</v>
      </c>
      <c r="Q584" s="3" t="s">
        <v>276</v>
      </c>
    </row>
    <row r="585" spans="1:17" ht="15.75" customHeight="1" x14ac:dyDescent="0.3">
      <c r="A585" s="3">
        <v>1082592</v>
      </c>
      <c r="B585" s="3" t="s">
        <v>240</v>
      </c>
      <c r="C585" s="5">
        <v>42831</v>
      </c>
      <c r="D585" s="3" t="s">
        <v>233</v>
      </c>
      <c r="E585" s="3" t="s">
        <v>303</v>
      </c>
      <c r="F585" s="3">
        <v>0</v>
      </c>
      <c r="G585" s="3" t="s">
        <v>346</v>
      </c>
      <c r="H585" s="3" t="s">
        <v>49</v>
      </c>
      <c r="I585" s="3" t="s">
        <v>346</v>
      </c>
      <c r="J585" s="3" t="s">
        <v>24</v>
      </c>
      <c r="K585" s="3" t="s">
        <v>346</v>
      </c>
      <c r="L585" s="3" t="s">
        <v>43</v>
      </c>
      <c r="M585" s="3">
        <v>7</v>
      </c>
      <c r="N585" s="3" t="s">
        <v>26</v>
      </c>
      <c r="O585" s="3" t="s">
        <v>27</v>
      </c>
      <c r="P585" s="3" t="s">
        <v>329</v>
      </c>
      <c r="Q585" s="3" t="s">
        <v>142</v>
      </c>
    </row>
    <row r="586" spans="1:17" ht="15.75" customHeight="1" x14ac:dyDescent="0.3">
      <c r="A586" s="3">
        <v>1082593</v>
      </c>
      <c r="B586" s="3" t="s">
        <v>326</v>
      </c>
      <c r="C586" s="5">
        <v>42832</v>
      </c>
      <c r="D586" s="3" t="s">
        <v>292</v>
      </c>
      <c r="E586" s="3" t="s">
        <v>327</v>
      </c>
      <c r="F586" s="3">
        <v>0</v>
      </c>
      <c r="G586" s="3" t="s">
        <v>323</v>
      </c>
      <c r="H586" s="3" t="s">
        <v>23</v>
      </c>
      <c r="I586" s="3" t="s">
        <v>23</v>
      </c>
      <c r="J586" s="3" t="s">
        <v>24</v>
      </c>
      <c r="K586" s="3" t="s">
        <v>23</v>
      </c>
      <c r="L586" s="3" t="s">
        <v>43</v>
      </c>
      <c r="M586" s="3">
        <v>10</v>
      </c>
      <c r="N586" s="3" t="s">
        <v>26</v>
      </c>
      <c r="O586" s="3" t="s">
        <v>27</v>
      </c>
      <c r="P586" s="3" t="s">
        <v>325</v>
      </c>
      <c r="Q586" s="3" t="s">
        <v>269</v>
      </c>
    </row>
    <row r="587" spans="1:17" ht="15.75" customHeight="1" x14ac:dyDescent="0.3">
      <c r="A587" s="3">
        <v>1082594</v>
      </c>
      <c r="B587" s="3" t="s">
        <v>226</v>
      </c>
      <c r="C587" s="5">
        <v>42833</v>
      </c>
      <c r="D587" s="3" t="s">
        <v>289</v>
      </c>
      <c r="E587" s="3" t="s">
        <v>227</v>
      </c>
      <c r="F587" s="3">
        <v>0</v>
      </c>
      <c r="G587" s="3" t="s">
        <v>33</v>
      </c>
      <c r="H587" s="3" t="s">
        <v>346</v>
      </c>
      <c r="I587" s="3" t="s">
        <v>33</v>
      </c>
      <c r="J587" s="3" t="s">
        <v>24</v>
      </c>
      <c r="K587" s="3" t="s">
        <v>33</v>
      </c>
      <c r="L587" s="3" t="s">
        <v>43</v>
      </c>
      <c r="M587" s="3">
        <v>6</v>
      </c>
      <c r="N587" s="3" t="s">
        <v>26</v>
      </c>
      <c r="O587" s="3" t="s">
        <v>27</v>
      </c>
      <c r="P587" s="3" t="s">
        <v>234</v>
      </c>
      <c r="Q587" s="3" t="s">
        <v>254</v>
      </c>
    </row>
    <row r="588" spans="1:17" ht="15.75" customHeight="1" x14ac:dyDescent="0.3">
      <c r="A588" s="3">
        <v>1082595</v>
      </c>
      <c r="B588" s="3" t="s">
        <v>19</v>
      </c>
      <c r="C588" s="5">
        <v>42833</v>
      </c>
      <c r="D588" s="3" t="s">
        <v>179</v>
      </c>
      <c r="E588" s="3" t="s">
        <v>347</v>
      </c>
      <c r="F588" s="3">
        <v>0</v>
      </c>
      <c r="G588" s="3" t="s">
        <v>22</v>
      </c>
      <c r="H588" s="3" t="s">
        <v>41</v>
      </c>
      <c r="I588" s="3" t="s">
        <v>22</v>
      </c>
      <c r="J588" s="3" t="s">
        <v>35</v>
      </c>
      <c r="K588" s="3" t="s">
        <v>22</v>
      </c>
      <c r="L588" s="3" t="s">
        <v>25</v>
      </c>
      <c r="M588" s="3">
        <v>15</v>
      </c>
      <c r="N588" s="3" t="s">
        <v>26</v>
      </c>
      <c r="O588" s="3" t="s">
        <v>27</v>
      </c>
      <c r="P588" s="3" t="s">
        <v>142</v>
      </c>
      <c r="Q588" s="3" t="s">
        <v>324</v>
      </c>
    </row>
    <row r="589" spans="1:17" ht="15.75" customHeight="1" x14ac:dyDescent="0.3">
      <c r="A589" s="3">
        <v>1082596</v>
      </c>
      <c r="B589" s="3" t="s">
        <v>62</v>
      </c>
      <c r="C589" s="5">
        <v>42834</v>
      </c>
      <c r="D589" s="3" t="s">
        <v>348</v>
      </c>
      <c r="E589" s="3" t="s">
        <v>64</v>
      </c>
      <c r="F589" s="3">
        <v>0</v>
      </c>
      <c r="G589" s="3" t="s">
        <v>261</v>
      </c>
      <c r="H589" s="3" t="s">
        <v>323</v>
      </c>
      <c r="I589" s="3" t="s">
        <v>261</v>
      </c>
      <c r="J589" s="3" t="s">
        <v>24</v>
      </c>
      <c r="K589" s="3" t="s">
        <v>261</v>
      </c>
      <c r="L589" s="3" t="s">
        <v>43</v>
      </c>
      <c r="M589" s="3">
        <v>9</v>
      </c>
      <c r="N589" s="3" t="s">
        <v>26</v>
      </c>
      <c r="O589" s="3" t="s">
        <v>27</v>
      </c>
      <c r="P589" s="3" t="s">
        <v>349</v>
      </c>
      <c r="Q589" s="3" t="s">
        <v>276</v>
      </c>
    </row>
    <row r="590" spans="1:17" ht="15.75" customHeight="1" x14ac:dyDescent="0.3">
      <c r="A590" s="3">
        <v>1082597</v>
      </c>
      <c r="B590" s="3" t="s">
        <v>46</v>
      </c>
      <c r="C590" s="5">
        <v>42834</v>
      </c>
      <c r="D590" s="3" t="s">
        <v>350</v>
      </c>
      <c r="E590" s="3" t="s">
        <v>48</v>
      </c>
      <c r="F590" s="3">
        <v>0</v>
      </c>
      <c r="G590" s="3" t="s">
        <v>49</v>
      </c>
      <c r="H590" s="3" t="s">
        <v>23</v>
      </c>
      <c r="I590" s="3" t="s">
        <v>49</v>
      </c>
      <c r="J590" s="3" t="s">
        <v>24</v>
      </c>
      <c r="K590" s="3" t="s">
        <v>49</v>
      </c>
      <c r="L590" s="3" t="s">
        <v>43</v>
      </c>
      <c r="M590" s="3">
        <v>4</v>
      </c>
      <c r="N590" s="3" t="s">
        <v>26</v>
      </c>
      <c r="O590" s="3" t="s">
        <v>27</v>
      </c>
      <c r="P590" s="3" t="s">
        <v>325</v>
      </c>
      <c r="Q590" s="3" t="s">
        <v>269</v>
      </c>
    </row>
    <row r="591" spans="1:17" ht="15.75" customHeight="1" x14ac:dyDescent="0.3">
      <c r="A591" s="3">
        <v>1082598</v>
      </c>
      <c r="B591" s="3" t="s">
        <v>226</v>
      </c>
      <c r="C591" s="5">
        <v>42835</v>
      </c>
      <c r="D591" s="3" t="s">
        <v>301</v>
      </c>
      <c r="E591" s="3" t="s">
        <v>227</v>
      </c>
      <c r="F591" s="3">
        <v>0</v>
      </c>
      <c r="G591" s="3" t="s">
        <v>33</v>
      </c>
      <c r="H591" s="3" t="s">
        <v>22</v>
      </c>
      <c r="I591" s="3" t="s">
        <v>22</v>
      </c>
      <c r="J591" s="3" t="s">
        <v>35</v>
      </c>
      <c r="K591" s="3" t="s">
        <v>33</v>
      </c>
      <c r="L591" s="3" t="s">
        <v>43</v>
      </c>
      <c r="M591" s="3">
        <v>8</v>
      </c>
      <c r="N591" s="3" t="s">
        <v>26</v>
      </c>
      <c r="O591" s="3" t="s">
        <v>27</v>
      </c>
      <c r="P591" s="3" t="s">
        <v>234</v>
      </c>
      <c r="Q591" s="3" t="s">
        <v>254</v>
      </c>
    </row>
    <row r="592" spans="1:17" ht="15.75" customHeight="1" x14ac:dyDescent="0.3">
      <c r="A592" s="3">
        <v>1082599</v>
      </c>
      <c r="B592" s="3" t="s">
        <v>240</v>
      </c>
      <c r="C592" s="5">
        <v>42836</v>
      </c>
      <c r="D592" s="3" t="s">
        <v>273</v>
      </c>
      <c r="E592" s="3" t="s">
        <v>303</v>
      </c>
      <c r="F592" s="3">
        <v>0</v>
      </c>
      <c r="G592" s="3" t="s">
        <v>346</v>
      </c>
      <c r="H592" s="3" t="s">
        <v>41</v>
      </c>
      <c r="I592" s="3" t="s">
        <v>346</v>
      </c>
      <c r="J592" s="3" t="s">
        <v>24</v>
      </c>
      <c r="K592" s="3" t="s">
        <v>41</v>
      </c>
      <c r="L592" s="3" t="s">
        <v>25</v>
      </c>
      <c r="M592" s="3">
        <v>97</v>
      </c>
      <c r="N592" s="3" t="s">
        <v>26</v>
      </c>
      <c r="O592" s="3" t="s">
        <v>27</v>
      </c>
      <c r="P592" s="3" t="s">
        <v>334</v>
      </c>
      <c r="Q592" s="3" t="s">
        <v>142</v>
      </c>
    </row>
    <row r="593" spans="1:17" ht="15.75" customHeight="1" x14ac:dyDescent="0.3">
      <c r="A593" s="3">
        <v>1082600</v>
      </c>
      <c r="B593" s="3" t="s">
        <v>46</v>
      </c>
      <c r="C593" s="5">
        <v>42837</v>
      </c>
      <c r="D593" s="3" t="s">
        <v>351</v>
      </c>
      <c r="E593" s="3" t="s">
        <v>48</v>
      </c>
      <c r="F593" s="3">
        <v>0</v>
      </c>
      <c r="G593" s="3" t="s">
        <v>49</v>
      </c>
      <c r="H593" s="3" t="s">
        <v>261</v>
      </c>
      <c r="I593" s="3" t="s">
        <v>49</v>
      </c>
      <c r="J593" s="3" t="s">
        <v>24</v>
      </c>
      <c r="K593" s="3" t="s">
        <v>49</v>
      </c>
      <c r="L593" s="3" t="s">
        <v>43</v>
      </c>
      <c r="M593" s="3">
        <v>4</v>
      </c>
      <c r="N593" s="3" t="s">
        <v>26</v>
      </c>
      <c r="O593" s="3" t="s">
        <v>27</v>
      </c>
      <c r="P593" s="3" t="s">
        <v>325</v>
      </c>
      <c r="Q593" s="3" t="s">
        <v>269</v>
      </c>
    </row>
    <row r="594" spans="1:17" ht="15.75" customHeight="1" x14ac:dyDescent="0.3">
      <c r="A594" s="3">
        <v>1082601</v>
      </c>
      <c r="B594" s="3" t="s">
        <v>52</v>
      </c>
      <c r="C594" s="5">
        <v>42838</v>
      </c>
      <c r="D594" s="3" t="s">
        <v>249</v>
      </c>
      <c r="E594" s="3" t="s">
        <v>54</v>
      </c>
      <c r="F594" s="3">
        <v>0</v>
      </c>
      <c r="G594" s="3" t="s">
        <v>23</v>
      </c>
      <c r="H594" s="3" t="s">
        <v>33</v>
      </c>
      <c r="I594" s="3" t="s">
        <v>23</v>
      </c>
      <c r="J594" s="3" t="s">
        <v>24</v>
      </c>
      <c r="K594" s="3" t="s">
        <v>23</v>
      </c>
      <c r="L594" s="3" t="s">
        <v>43</v>
      </c>
      <c r="M594" s="3">
        <v>8</v>
      </c>
      <c r="N594" s="3" t="s">
        <v>26</v>
      </c>
      <c r="O594" s="3" t="s">
        <v>27</v>
      </c>
      <c r="P594" s="3" t="s">
        <v>349</v>
      </c>
      <c r="Q594" s="3" t="s">
        <v>276</v>
      </c>
    </row>
    <row r="595" spans="1:17" ht="15.75" customHeight="1" x14ac:dyDescent="0.3">
      <c r="A595" s="3">
        <v>1082602</v>
      </c>
      <c r="B595" s="3" t="s">
        <v>19</v>
      </c>
      <c r="C595" s="5">
        <v>42839</v>
      </c>
      <c r="D595" s="3" t="s">
        <v>194</v>
      </c>
      <c r="E595" s="3" t="s">
        <v>21</v>
      </c>
      <c r="F595" s="3">
        <v>0</v>
      </c>
      <c r="G595" s="3" t="s">
        <v>22</v>
      </c>
      <c r="H595" s="3" t="s">
        <v>49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337</v>
      </c>
      <c r="Q595" s="3" t="s">
        <v>234</v>
      </c>
    </row>
    <row r="596" spans="1:17" ht="15.75" customHeight="1" x14ac:dyDescent="0.3">
      <c r="A596" s="3">
        <v>1082603</v>
      </c>
      <c r="B596" s="3" t="s">
        <v>326</v>
      </c>
      <c r="C596" s="5">
        <v>42839</v>
      </c>
      <c r="D596" s="3" t="s">
        <v>352</v>
      </c>
      <c r="E596" s="3" t="s">
        <v>327</v>
      </c>
      <c r="F596" s="3">
        <v>0</v>
      </c>
      <c r="G596" s="3" t="s">
        <v>323</v>
      </c>
      <c r="H596" s="3" t="s">
        <v>346</v>
      </c>
      <c r="I596" s="3" t="s">
        <v>323</v>
      </c>
      <c r="J596" s="3" t="s">
        <v>24</v>
      </c>
      <c r="K596" s="3" t="s">
        <v>323</v>
      </c>
      <c r="L596" s="3" t="s">
        <v>43</v>
      </c>
      <c r="M596" s="3">
        <v>7</v>
      </c>
      <c r="N596" s="3" t="s">
        <v>26</v>
      </c>
      <c r="O596" s="3" t="s">
        <v>27</v>
      </c>
      <c r="P596" s="3" t="s">
        <v>329</v>
      </c>
      <c r="Q596" s="3" t="s">
        <v>142</v>
      </c>
    </row>
    <row r="597" spans="1:17" ht="15.75" customHeight="1" x14ac:dyDescent="0.3">
      <c r="A597" s="3">
        <v>1082604</v>
      </c>
      <c r="B597" s="3" t="s">
        <v>52</v>
      </c>
      <c r="C597" s="5">
        <v>42840</v>
      </c>
      <c r="D597" s="3" t="s">
        <v>177</v>
      </c>
      <c r="E597" s="3" t="s">
        <v>54</v>
      </c>
      <c r="F597" s="3">
        <v>0</v>
      </c>
      <c r="G597" s="3" t="s">
        <v>23</v>
      </c>
      <c r="H597" s="3" t="s">
        <v>261</v>
      </c>
      <c r="I597" s="3" t="s">
        <v>261</v>
      </c>
      <c r="J597" s="3" t="s">
        <v>24</v>
      </c>
      <c r="K597" s="3" t="s">
        <v>23</v>
      </c>
      <c r="L597" s="3" t="s">
        <v>25</v>
      </c>
      <c r="M597" s="3">
        <v>17</v>
      </c>
      <c r="N597" s="3" t="s">
        <v>26</v>
      </c>
      <c r="O597" s="3" t="s">
        <v>27</v>
      </c>
      <c r="P597" s="3" t="s">
        <v>334</v>
      </c>
      <c r="Q597" s="3" t="s">
        <v>276</v>
      </c>
    </row>
    <row r="598" spans="1:17" ht="15.75" customHeight="1" x14ac:dyDescent="0.3">
      <c r="A598" s="3">
        <v>1082605</v>
      </c>
      <c r="B598" s="3" t="s">
        <v>38</v>
      </c>
      <c r="C598" s="5">
        <v>42840</v>
      </c>
      <c r="D598" s="3" t="s">
        <v>297</v>
      </c>
      <c r="E598" s="3" t="s">
        <v>40</v>
      </c>
      <c r="F598" s="3">
        <v>0</v>
      </c>
      <c r="G598" s="3" t="s">
        <v>41</v>
      </c>
      <c r="H598" s="3" t="s">
        <v>33</v>
      </c>
      <c r="I598" s="3" t="s">
        <v>41</v>
      </c>
      <c r="J598" s="3" t="s">
        <v>35</v>
      </c>
      <c r="K598" s="3" t="s">
        <v>41</v>
      </c>
      <c r="L598" s="3" t="s">
        <v>25</v>
      </c>
      <c r="M598" s="3">
        <v>51</v>
      </c>
      <c r="N598" s="3" t="s">
        <v>26</v>
      </c>
      <c r="O598" s="3" t="s">
        <v>27</v>
      </c>
      <c r="P598" s="3" t="s">
        <v>353</v>
      </c>
      <c r="Q598" s="3" t="s">
        <v>325</v>
      </c>
    </row>
    <row r="599" spans="1:17" ht="15.75" customHeight="1" x14ac:dyDescent="0.3">
      <c r="A599" s="3">
        <v>1082606</v>
      </c>
      <c r="B599" s="3" t="s">
        <v>46</v>
      </c>
      <c r="C599" s="5">
        <v>42841</v>
      </c>
      <c r="D599" s="3" t="s">
        <v>350</v>
      </c>
      <c r="E599" s="3" t="s">
        <v>48</v>
      </c>
      <c r="F599" s="3">
        <v>0</v>
      </c>
      <c r="G599" s="3" t="s">
        <v>49</v>
      </c>
      <c r="H599" s="3" t="s">
        <v>323</v>
      </c>
      <c r="I599" s="3" t="s">
        <v>49</v>
      </c>
      <c r="J599" s="3" t="s">
        <v>24</v>
      </c>
      <c r="K599" s="3" t="s">
        <v>49</v>
      </c>
      <c r="L599" s="3" t="s">
        <v>43</v>
      </c>
      <c r="M599" s="3">
        <v>6</v>
      </c>
      <c r="N599" s="3" t="s">
        <v>26</v>
      </c>
      <c r="O599" s="3" t="s">
        <v>27</v>
      </c>
      <c r="P599" s="3" t="s">
        <v>329</v>
      </c>
      <c r="Q599" s="3" t="s">
        <v>142</v>
      </c>
    </row>
    <row r="600" spans="1:17" ht="15.75" customHeight="1" x14ac:dyDescent="0.3">
      <c r="A600" s="3">
        <v>1082607</v>
      </c>
      <c r="B600" s="3" t="s">
        <v>19</v>
      </c>
      <c r="C600" s="5">
        <v>42841</v>
      </c>
      <c r="D600" s="3" t="s">
        <v>354</v>
      </c>
      <c r="E600" s="3" t="s">
        <v>21</v>
      </c>
      <c r="F600" s="3">
        <v>0</v>
      </c>
      <c r="G600" s="3" t="s">
        <v>22</v>
      </c>
      <c r="H600" s="3" t="s">
        <v>346</v>
      </c>
      <c r="I600" s="3" t="s">
        <v>22</v>
      </c>
      <c r="J600" s="3" t="s">
        <v>24</v>
      </c>
      <c r="K600" s="3" t="s">
        <v>346</v>
      </c>
      <c r="L600" s="3" t="s">
        <v>25</v>
      </c>
      <c r="M600" s="3">
        <v>27</v>
      </c>
      <c r="N600" s="3" t="s">
        <v>26</v>
      </c>
      <c r="O600" s="3" t="s">
        <v>27</v>
      </c>
      <c r="P600" s="3" t="s">
        <v>337</v>
      </c>
      <c r="Q600" s="3" t="s">
        <v>254</v>
      </c>
    </row>
    <row r="601" spans="1:17" ht="15.75" customHeight="1" x14ac:dyDescent="0.3">
      <c r="A601" s="3">
        <v>1082608</v>
      </c>
      <c r="B601" s="3" t="s">
        <v>38</v>
      </c>
      <c r="C601" s="5">
        <v>42842</v>
      </c>
      <c r="D601" s="3" t="s">
        <v>315</v>
      </c>
      <c r="E601" s="3" t="s">
        <v>40</v>
      </c>
      <c r="F601" s="3">
        <v>0</v>
      </c>
      <c r="G601" s="3" t="s">
        <v>41</v>
      </c>
      <c r="H601" s="3" t="s">
        <v>23</v>
      </c>
      <c r="I601" s="3" t="s">
        <v>41</v>
      </c>
      <c r="J601" s="3" t="s">
        <v>35</v>
      </c>
      <c r="K601" s="3" t="s">
        <v>23</v>
      </c>
      <c r="L601" s="3" t="s">
        <v>43</v>
      </c>
      <c r="M601" s="3">
        <v>4</v>
      </c>
      <c r="N601" s="3" t="s">
        <v>26</v>
      </c>
      <c r="O601" s="3" t="s">
        <v>27</v>
      </c>
      <c r="P601" s="3" t="s">
        <v>325</v>
      </c>
      <c r="Q601" s="3" t="s">
        <v>269</v>
      </c>
    </row>
    <row r="602" spans="1:17" ht="15.75" customHeight="1" x14ac:dyDescent="0.3">
      <c r="A602" s="3">
        <v>1082609</v>
      </c>
      <c r="B602" s="3" t="s">
        <v>62</v>
      </c>
      <c r="C602" s="5">
        <v>42842</v>
      </c>
      <c r="D602" s="3" t="s">
        <v>296</v>
      </c>
      <c r="E602" s="3" t="s">
        <v>64</v>
      </c>
      <c r="F602" s="3">
        <v>0</v>
      </c>
      <c r="G602" s="3" t="s">
        <v>261</v>
      </c>
      <c r="H602" s="3" t="s">
        <v>33</v>
      </c>
      <c r="I602" s="3" t="s">
        <v>33</v>
      </c>
      <c r="J602" s="3" t="s">
        <v>24</v>
      </c>
      <c r="K602" s="3" t="s">
        <v>261</v>
      </c>
      <c r="L602" s="3" t="s">
        <v>25</v>
      </c>
      <c r="M602" s="3">
        <v>5</v>
      </c>
      <c r="N602" s="3" t="s">
        <v>26</v>
      </c>
      <c r="O602" s="3" t="s">
        <v>27</v>
      </c>
      <c r="P602" s="3" t="s">
        <v>334</v>
      </c>
      <c r="Q602" s="3" t="s">
        <v>349</v>
      </c>
    </row>
    <row r="603" spans="1:17" ht="15.75" customHeight="1" x14ac:dyDescent="0.3">
      <c r="A603" s="3">
        <v>1082610</v>
      </c>
      <c r="B603" s="3" t="s">
        <v>326</v>
      </c>
      <c r="C603" s="5">
        <v>42843</v>
      </c>
      <c r="D603" s="3" t="s">
        <v>120</v>
      </c>
      <c r="E603" s="3" t="s">
        <v>327</v>
      </c>
      <c r="F603" s="3">
        <v>0</v>
      </c>
      <c r="G603" s="3" t="s">
        <v>323</v>
      </c>
      <c r="H603" s="3" t="s">
        <v>22</v>
      </c>
      <c r="I603" s="3" t="s">
        <v>323</v>
      </c>
      <c r="J603" s="3" t="s">
        <v>24</v>
      </c>
      <c r="K603" s="3" t="s">
        <v>22</v>
      </c>
      <c r="L603" s="3" t="s">
        <v>25</v>
      </c>
      <c r="M603" s="3">
        <v>21</v>
      </c>
      <c r="N603" s="3" t="s">
        <v>26</v>
      </c>
      <c r="O603" s="3" t="s">
        <v>27</v>
      </c>
      <c r="P603" s="3" t="s">
        <v>142</v>
      </c>
      <c r="Q603" s="3" t="s">
        <v>324</v>
      </c>
    </row>
    <row r="604" spans="1:17" ht="15.75" customHeight="1" x14ac:dyDescent="0.3">
      <c r="A604" s="3">
        <v>1082611</v>
      </c>
      <c r="B604" s="3" t="s">
        <v>62</v>
      </c>
      <c r="C604" s="5">
        <v>42844</v>
      </c>
      <c r="D604" s="3" t="s">
        <v>355</v>
      </c>
      <c r="E604" s="3" t="s">
        <v>64</v>
      </c>
      <c r="F604" s="3">
        <v>0</v>
      </c>
      <c r="G604" s="3" t="s">
        <v>261</v>
      </c>
      <c r="H604" s="3" t="s">
        <v>41</v>
      </c>
      <c r="I604" s="3" t="s">
        <v>261</v>
      </c>
      <c r="J604" s="3" t="s">
        <v>35</v>
      </c>
      <c r="K604" s="3" t="s">
        <v>261</v>
      </c>
      <c r="L604" s="3" t="s">
        <v>25</v>
      </c>
      <c r="M604" s="3">
        <v>15</v>
      </c>
      <c r="N604" s="3" t="s">
        <v>26</v>
      </c>
      <c r="O604" s="3" t="s">
        <v>27</v>
      </c>
      <c r="P604" s="3" t="s">
        <v>305</v>
      </c>
      <c r="Q604" s="3" t="s">
        <v>276</v>
      </c>
    </row>
    <row r="605" spans="1:17" ht="15.75" customHeight="1" x14ac:dyDescent="0.3">
      <c r="A605" s="3">
        <v>1082612</v>
      </c>
      <c r="B605" s="3" t="s">
        <v>226</v>
      </c>
      <c r="C605" s="5">
        <v>42845</v>
      </c>
      <c r="D605" s="3" t="s">
        <v>356</v>
      </c>
      <c r="E605" s="3" t="s">
        <v>227</v>
      </c>
      <c r="F605" s="3">
        <v>0</v>
      </c>
      <c r="G605" s="3" t="s">
        <v>33</v>
      </c>
      <c r="H605" s="3" t="s">
        <v>49</v>
      </c>
      <c r="I605" s="3" t="s">
        <v>49</v>
      </c>
      <c r="J605" s="3" t="s">
        <v>24</v>
      </c>
      <c r="K605" s="3" t="s">
        <v>49</v>
      </c>
      <c r="L605" s="3" t="s">
        <v>43</v>
      </c>
      <c r="M605" s="3">
        <v>8</v>
      </c>
      <c r="N605" s="3" t="s">
        <v>26</v>
      </c>
      <c r="O605" s="3" t="s">
        <v>27</v>
      </c>
      <c r="P605" s="3" t="s">
        <v>122</v>
      </c>
      <c r="Q605" s="3" t="s">
        <v>254</v>
      </c>
    </row>
    <row r="606" spans="1:17" ht="15.75" customHeight="1" x14ac:dyDescent="0.3">
      <c r="A606" s="3">
        <v>1082613</v>
      </c>
      <c r="B606" s="3" t="s">
        <v>52</v>
      </c>
      <c r="C606" s="5">
        <v>42846</v>
      </c>
      <c r="D606" s="3" t="s">
        <v>107</v>
      </c>
      <c r="E606" s="3" t="s">
        <v>54</v>
      </c>
      <c r="F606" s="3">
        <v>0</v>
      </c>
      <c r="G606" s="3" t="s">
        <v>23</v>
      </c>
      <c r="H606" s="3" t="s">
        <v>323</v>
      </c>
      <c r="I606" s="3" t="s">
        <v>323</v>
      </c>
      <c r="J606" s="3" t="s">
        <v>24</v>
      </c>
      <c r="K606" s="3" t="s">
        <v>323</v>
      </c>
      <c r="L606" s="3" t="s">
        <v>43</v>
      </c>
      <c r="M606" s="3">
        <v>4</v>
      </c>
      <c r="N606" s="3" t="s">
        <v>26</v>
      </c>
      <c r="O606" s="3" t="s">
        <v>27</v>
      </c>
      <c r="P606" s="3" t="s">
        <v>305</v>
      </c>
      <c r="Q606" s="3" t="s">
        <v>325</v>
      </c>
    </row>
    <row r="607" spans="1:17" ht="15.75" customHeight="1" x14ac:dyDescent="0.3">
      <c r="A607" s="3">
        <v>1082614</v>
      </c>
      <c r="B607" s="3" t="s">
        <v>46</v>
      </c>
      <c r="C607" s="5">
        <v>42847</v>
      </c>
      <c r="D607" s="3" t="s">
        <v>320</v>
      </c>
      <c r="E607" s="3" t="s">
        <v>48</v>
      </c>
      <c r="F607" s="3">
        <v>0</v>
      </c>
      <c r="G607" s="3" t="s">
        <v>49</v>
      </c>
      <c r="H607" s="3" t="s">
        <v>41</v>
      </c>
      <c r="I607" s="3" t="s">
        <v>41</v>
      </c>
      <c r="J607" s="3" t="s">
        <v>24</v>
      </c>
      <c r="K607" s="3" t="s">
        <v>49</v>
      </c>
      <c r="L607" s="3" t="s">
        <v>25</v>
      </c>
      <c r="M607" s="3">
        <v>14</v>
      </c>
      <c r="N607" s="3" t="s">
        <v>26</v>
      </c>
      <c r="O607" s="3" t="s">
        <v>27</v>
      </c>
      <c r="P607" s="3" t="s">
        <v>329</v>
      </c>
      <c r="Q607" s="3" t="s">
        <v>142</v>
      </c>
    </row>
    <row r="608" spans="1:17" ht="15.75" customHeight="1" x14ac:dyDescent="0.3">
      <c r="A608" s="3">
        <v>1082615</v>
      </c>
      <c r="B608" s="3" t="s">
        <v>240</v>
      </c>
      <c r="C608" s="5">
        <v>42847</v>
      </c>
      <c r="D608" s="3" t="s">
        <v>78</v>
      </c>
      <c r="E608" s="3" t="s">
        <v>303</v>
      </c>
      <c r="F608" s="3">
        <v>0</v>
      </c>
      <c r="G608" s="3" t="s">
        <v>346</v>
      </c>
      <c r="H608" s="3" t="s">
        <v>261</v>
      </c>
      <c r="I608" s="3" t="s">
        <v>346</v>
      </c>
      <c r="J608" s="3" t="s">
        <v>24</v>
      </c>
      <c r="K608" s="3" t="s">
        <v>346</v>
      </c>
      <c r="L608" s="3" t="s">
        <v>43</v>
      </c>
      <c r="M608" s="3">
        <v>6</v>
      </c>
      <c r="N608" s="3" t="s">
        <v>26</v>
      </c>
      <c r="O608" s="3" t="s">
        <v>27</v>
      </c>
      <c r="P608" s="3" t="s">
        <v>334</v>
      </c>
      <c r="Q608" s="3" t="s">
        <v>349</v>
      </c>
    </row>
    <row r="609" spans="1:17" ht="15.75" customHeight="1" x14ac:dyDescent="0.3">
      <c r="A609" s="3">
        <v>1082616</v>
      </c>
      <c r="B609" s="3" t="s">
        <v>326</v>
      </c>
      <c r="C609" s="5">
        <v>42848</v>
      </c>
      <c r="D609" s="3" t="s">
        <v>342</v>
      </c>
      <c r="E609" s="3" t="s">
        <v>327</v>
      </c>
      <c r="F609" s="3">
        <v>0</v>
      </c>
      <c r="G609" s="3" t="s">
        <v>323</v>
      </c>
      <c r="H609" s="3" t="s">
        <v>33</v>
      </c>
      <c r="I609" s="3" t="s">
        <v>323</v>
      </c>
      <c r="J609" s="3" t="s">
        <v>24</v>
      </c>
      <c r="K609" s="3" t="s">
        <v>33</v>
      </c>
      <c r="L609" s="3" t="s">
        <v>25</v>
      </c>
      <c r="M609" s="3">
        <v>26</v>
      </c>
      <c r="N609" s="3" t="s">
        <v>26</v>
      </c>
      <c r="O609" s="3" t="s">
        <v>27</v>
      </c>
      <c r="P609" s="3" t="s">
        <v>234</v>
      </c>
      <c r="Q609" s="3" t="s">
        <v>122</v>
      </c>
    </row>
    <row r="610" spans="1:17" ht="15.75" customHeight="1" x14ac:dyDescent="0.3">
      <c r="A610" s="3">
        <v>1082617</v>
      </c>
      <c r="B610" s="3" t="s">
        <v>52</v>
      </c>
      <c r="C610" s="5">
        <v>42848</v>
      </c>
      <c r="D610" s="3" t="s">
        <v>315</v>
      </c>
      <c r="E610" s="3" t="s">
        <v>54</v>
      </c>
      <c r="F610" s="3">
        <v>0</v>
      </c>
      <c r="G610" s="3" t="s">
        <v>23</v>
      </c>
      <c r="H610" s="3" t="s">
        <v>22</v>
      </c>
      <c r="I610" s="3" t="s">
        <v>22</v>
      </c>
      <c r="J610" s="3" t="s">
        <v>24</v>
      </c>
      <c r="K610" s="3" t="s">
        <v>23</v>
      </c>
      <c r="L610" s="3" t="s">
        <v>25</v>
      </c>
      <c r="M610" s="3">
        <v>82</v>
      </c>
      <c r="N610" s="3" t="s">
        <v>26</v>
      </c>
      <c r="O610" s="3" t="s">
        <v>27</v>
      </c>
      <c r="P610" s="3" t="s">
        <v>305</v>
      </c>
      <c r="Q610" s="3" t="s">
        <v>269</v>
      </c>
    </row>
    <row r="611" spans="1:17" ht="15.75" customHeight="1" x14ac:dyDescent="0.3">
      <c r="A611" s="3">
        <v>1082618</v>
      </c>
      <c r="B611" s="3" t="s">
        <v>46</v>
      </c>
      <c r="C611" s="5">
        <v>42849</v>
      </c>
      <c r="D611" s="3" t="s">
        <v>354</v>
      </c>
      <c r="E611" s="3" t="s">
        <v>48</v>
      </c>
      <c r="F611" s="3">
        <v>0</v>
      </c>
      <c r="G611" s="3" t="s">
        <v>49</v>
      </c>
      <c r="H611" s="3" t="s">
        <v>346</v>
      </c>
      <c r="I611" s="3" t="s">
        <v>49</v>
      </c>
      <c r="J611" s="3" t="s">
        <v>24</v>
      </c>
      <c r="K611" s="3" t="s">
        <v>346</v>
      </c>
      <c r="L611" s="3" t="s">
        <v>25</v>
      </c>
      <c r="M611" s="3">
        <v>3</v>
      </c>
      <c r="N611" s="3" t="s">
        <v>26</v>
      </c>
      <c r="O611" s="3" t="s">
        <v>27</v>
      </c>
      <c r="P611" s="3" t="s">
        <v>329</v>
      </c>
      <c r="Q611" s="3" t="s">
        <v>142</v>
      </c>
    </row>
    <row r="612" spans="1:17" ht="15.75" customHeight="1" x14ac:dyDescent="0.3">
      <c r="A612" s="3">
        <v>1082620</v>
      </c>
      <c r="B612" s="3" t="s">
        <v>240</v>
      </c>
      <c r="C612" s="5">
        <v>42851</v>
      </c>
      <c r="D612" s="3" t="s">
        <v>177</v>
      </c>
      <c r="E612" s="3" t="s">
        <v>303</v>
      </c>
      <c r="F612" s="3">
        <v>0</v>
      </c>
      <c r="G612" s="3" t="s">
        <v>346</v>
      </c>
      <c r="H612" s="3" t="s">
        <v>23</v>
      </c>
      <c r="I612" s="3" t="s">
        <v>23</v>
      </c>
      <c r="J612" s="3" t="s">
        <v>24</v>
      </c>
      <c r="K612" s="3" t="s">
        <v>23</v>
      </c>
      <c r="L612" s="3" t="s">
        <v>43</v>
      </c>
      <c r="M612" s="3">
        <v>7</v>
      </c>
      <c r="N612" s="3" t="s">
        <v>26</v>
      </c>
      <c r="O612" s="3" t="s">
        <v>27</v>
      </c>
      <c r="P612" s="3" t="s">
        <v>334</v>
      </c>
      <c r="Q612" s="3" t="s">
        <v>276</v>
      </c>
    </row>
    <row r="613" spans="1:17" ht="15.75" customHeight="1" x14ac:dyDescent="0.3">
      <c r="A613" s="3">
        <v>1082621</v>
      </c>
      <c r="B613" s="3" t="s">
        <v>19</v>
      </c>
      <c r="C613" s="5">
        <v>42852</v>
      </c>
      <c r="D613" s="3" t="s">
        <v>352</v>
      </c>
      <c r="E613" s="3" t="s">
        <v>21</v>
      </c>
      <c r="F613" s="3">
        <v>0</v>
      </c>
      <c r="G613" s="3" t="s">
        <v>22</v>
      </c>
      <c r="H613" s="3" t="s">
        <v>323</v>
      </c>
      <c r="I613" s="3" t="s">
        <v>323</v>
      </c>
      <c r="J613" s="3" t="s">
        <v>24</v>
      </c>
      <c r="K613" s="3" t="s">
        <v>323</v>
      </c>
      <c r="L613" s="3" t="s">
        <v>43</v>
      </c>
      <c r="M613" s="3">
        <v>7</v>
      </c>
      <c r="N613" s="3" t="s">
        <v>26</v>
      </c>
      <c r="O613" s="3" t="s">
        <v>27</v>
      </c>
      <c r="P613" s="3" t="s">
        <v>234</v>
      </c>
      <c r="Q613" s="3" t="s">
        <v>254</v>
      </c>
    </row>
    <row r="614" spans="1:17" ht="15.75" customHeight="1" x14ac:dyDescent="0.3">
      <c r="A614" s="3">
        <v>1082622</v>
      </c>
      <c r="B614" s="3" t="s">
        <v>52</v>
      </c>
      <c r="C614" s="5">
        <v>42853</v>
      </c>
      <c r="D614" s="3" t="s">
        <v>148</v>
      </c>
      <c r="E614" s="3" t="s">
        <v>54</v>
      </c>
      <c r="F614" s="3">
        <v>0</v>
      </c>
      <c r="G614" s="3" t="s">
        <v>23</v>
      </c>
      <c r="H614" s="3" t="s">
        <v>41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276</v>
      </c>
      <c r="Q614" s="3" t="s">
        <v>142</v>
      </c>
    </row>
    <row r="615" spans="1:17" ht="15.75" customHeight="1" x14ac:dyDescent="0.3">
      <c r="A615" s="3">
        <v>1082623</v>
      </c>
      <c r="B615" s="3" t="s">
        <v>30</v>
      </c>
      <c r="C615" s="5">
        <v>42853</v>
      </c>
      <c r="D615" s="3" t="s">
        <v>348</v>
      </c>
      <c r="E615" s="3" t="s">
        <v>322</v>
      </c>
      <c r="F615" s="3">
        <v>0</v>
      </c>
      <c r="G615" s="3" t="s">
        <v>33</v>
      </c>
      <c r="H615" s="3" t="s">
        <v>261</v>
      </c>
      <c r="I615" s="3" t="s">
        <v>33</v>
      </c>
      <c r="J615" s="3" t="s">
        <v>24</v>
      </c>
      <c r="K615" s="3" t="s">
        <v>261</v>
      </c>
      <c r="L615" s="3" t="s">
        <v>25</v>
      </c>
      <c r="M615" s="3">
        <v>26</v>
      </c>
      <c r="N615" s="3" t="s">
        <v>26</v>
      </c>
      <c r="O615" s="3" t="s">
        <v>27</v>
      </c>
      <c r="P615" s="3" t="s">
        <v>325</v>
      </c>
      <c r="Q615" s="3" t="s">
        <v>269</v>
      </c>
    </row>
    <row r="616" spans="1:17" ht="15.75" customHeight="1" x14ac:dyDescent="0.3">
      <c r="A616" s="3">
        <v>1082624</v>
      </c>
      <c r="B616" s="3" t="s">
        <v>240</v>
      </c>
      <c r="C616" s="5">
        <v>42854</v>
      </c>
      <c r="D616" s="3" t="s">
        <v>357</v>
      </c>
      <c r="E616" s="3" t="s">
        <v>303</v>
      </c>
      <c r="F616" s="3">
        <v>0</v>
      </c>
      <c r="G616" s="3" t="s">
        <v>346</v>
      </c>
      <c r="H616" s="3" t="s">
        <v>22</v>
      </c>
      <c r="I616" s="3" t="s">
        <v>22</v>
      </c>
      <c r="J616" s="3" t="s">
        <v>24</v>
      </c>
      <c r="K616" s="3" t="s">
        <v>346</v>
      </c>
      <c r="L616" s="3" t="s">
        <v>25</v>
      </c>
      <c r="M616" s="3">
        <v>61</v>
      </c>
      <c r="N616" s="3" t="s">
        <v>26</v>
      </c>
      <c r="O616" s="3" t="s">
        <v>27</v>
      </c>
      <c r="P616" s="3" t="s">
        <v>337</v>
      </c>
      <c r="Q616" s="3" t="s">
        <v>122</v>
      </c>
    </row>
    <row r="617" spans="1:17" ht="15.75" customHeight="1" x14ac:dyDescent="0.3">
      <c r="A617" s="3">
        <v>1082625</v>
      </c>
      <c r="B617" s="3" t="s">
        <v>326</v>
      </c>
      <c r="C617" s="5">
        <v>42854</v>
      </c>
      <c r="D617" s="3" t="s">
        <v>341</v>
      </c>
      <c r="E617" s="3" t="s">
        <v>327</v>
      </c>
      <c r="F617" s="3">
        <v>0</v>
      </c>
      <c r="G617" s="3" t="s">
        <v>323</v>
      </c>
      <c r="H617" s="3" t="s">
        <v>49</v>
      </c>
      <c r="I617" s="3" t="s">
        <v>323</v>
      </c>
      <c r="J617" s="3" t="s">
        <v>35</v>
      </c>
      <c r="K617" s="3" t="s">
        <v>49</v>
      </c>
      <c r="L617" s="3" t="s">
        <v>124</v>
      </c>
      <c r="M617" s="3" t="s">
        <v>27</v>
      </c>
      <c r="N617" s="3" t="s">
        <v>125</v>
      </c>
      <c r="O617" s="3" t="s">
        <v>27</v>
      </c>
      <c r="P617" s="3" t="s">
        <v>234</v>
      </c>
      <c r="Q617" s="3" t="s">
        <v>305</v>
      </c>
    </row>
    <row r="618" spans="1:17" ht="15.75" customHeight="1" x14ac:dyDescent="0.3">
      <c r="A618" s="3">
        <v>1082626</v>
      </c>
      <c r="B618" s="3" t="s">
        <v>30</v>
      </c>
      <c r="C618" s="5">
        <v>42855</v>
      </c>
      <c r="D618" s="3" t="s">
        <v>295</v>
      </c>
      <c r="E618" s="3" t="s">
        <v>322</v>
      </c>
      <c r="F618" s="3">
        <v>0</v>
      </c>
      <c r="G618" s="3" t="s">
        <v>33</v>
      </c>
      <c r="H618" s="3" t="s">
        <v>41</v>
      </c>
      <c r="I618" s="3" t="s">
        <v>33</v>
      </c>
      <c r="J618" s="3" t="s">
        <v>24</v>
      </c>
      <c r="K618" s="3" t="s">
        <v>33</v>
      </c>
      <c r="L618" s="3" t="s">
        <v>43</v>
      </c>
      <c r="M618" s="3">
        <v>10</v>
      </c>
      <c r="N618" s="3" t="s">
        <v>26</v>
      </c>
      <c r="O618" s="3" t="s">
        <v>27</v>
      </c>
      <c r="P618" s="3" t="s">
        <v>353</v>
      </c>
      <c r="Q618" s="3" t="s">
        <v>269</v>
      </c>
    </row>
    <row r="619" spans="1:17" ht="15.75" customHeight="1" x14ac:dyDescent="0.3">
      <c r="A619" s="3">
        <v>1082627</v>
      </c>
      <c r="B619" s="3" t="s">
        <v>62</v>
      </c>
      <c r="C619" s="5">
        <v>42855</v>
      </c>
      <c r="D619" s="3" t="s">
        <v>181</v>
      </c>
      <c r="E619" s="3" t="s">
        <v>64</v>
      </c>
      <c r="F619" s="3">
        <v>0</v>
      </c>
      <c r="G619" s="3" t="s">
        <v>261</v>
      </c>
      <c r="H619" s="3" t="s">
        <v>23</v>
      </c>
      <c r="I619" s="3" t="s">
        <v>23</v>
      </c>
      <c r="J619" s="3" t="s">
        <v>24</v>
      </c>
      <c r="K619" s="3" t="s">
        <v>261</v>
      </c>
      <c r="L619" s="3" t="s">
        <v>25</v>
      </c>
      <c r="M619" s="3">
        <v>48</v>
      </c>
      <c r="N619" s="3" t="s">
        <v>26</v>
      </c>
      <c r="O619" s="3" t="s">
        <v>27</v>
      </c>
      <c r="P619" s="3" t="s">
        <v>334</v>
      </c>
      <c r="Q619" s="3" t="s">
        <v>142</v>
      </c>
    </row>
    <row r="620" spans="1:17" ht="15.75" customHeight="1" x14ac:dyDescent="0.3">
      <c r="A620" s="3">
        <v>1082628</v>
      </c>
      <c r="B620" s="3" t="s">
        <v>46</v>
      </c>
      <c r="C620" s="5">
        <v>42856</v>
      </c>
      <c r="D620" s="3" t="s">
        <v>149</v>
      </c>
      <c r="E620" s="3" t="s">
        <v>48</v>
      </c>
      <c r="F620" s="3">
        <v>0</v>
      </c>
      <c r="G620" s="3" t="s">
        <v>49</v>
      </c>
      <c r="H620" s="3" t="s">
        <v>22</v>
      </c>
      <c r="I620" s="3" t="s">
        <v>22</v>
      </c>
      <c r="J620" s="3" t="s">
        <v>35</v>
      </c>
      <c r="K620" s="3" t="s">
        <v>49</v>
      </c>
      <c r="L620" s="3" t="s">
        <v>43</v>
      </c>
      <c r="M620" s="3">
        <v>5</v>
      </c>
      <c r="N620" s="3" t="s">
        <v>26</v>
      </c>
      <c r="O620" s="3" t="s">
        <v>27</v>
      </c>
      <c r="P620" s="3" t="s">
        <v>234</v>
      </c>
      <c r="Q620" s="3" t="s">
        <v>305</v>
      </c>
    </row>
    <row r="621" spans="1:17" ht="15.75" customHeight="1" x14ac:dyDescent="0.3">
      <c r="A621" s="3">
        <v>1082629</v>
      </c>
      <c r="B621" s="3" t="s">
        <v>240</v>
      </c>
      <c r="C621" s="5">
        <v>42856</v>
      </c>
      <c r="D621" s="3" t="s">
        <v>354</v>
      </c>
      <c r="E621" s="3" t="s">
        <v>303</v>
      </c>
      <c r="F621" s="3">
        <v>0</v>
      </c>
      <c r="G621" s="3" t="s">
        <v>346</v>
      </c>
      <c r="H621" s="3" t="s">
        <v>323</v>
      </c>
      <c r="I621" s="3" t="s">
        <v>346</v>
      </c>
      <c r="J621" s="3" t="s">
        <v>24</v>
      </c>
      <c r="K621" s="3" t="s">
        <v>346</v>
      </c>
      <c r="L621" s="3" t="s">
        <v>43</v>
      </c>
      <c r="M621" s="3">
        <v>5</v>
      </c>
      <c r="N621" s="3" t="s">
        <v>26</v>
      </c>
      <c r="O621" s="3" t="s">
        <v>27</v>
      </c>
      <c r="P621" s="3" t="s">
        <v>122</v>
      </c>
      <c r="Q621" s="3" t="s">
        <v>254</v>
      </c>
    </row>
    <row r="622" spans="1:17" ht="15.75" customHeight="1" x14ac:dyDescent="0.3">
      <c r="A622" s="3">
        <v>1082630</v>
      </c>
      <c r="B622" s="3" t="s">
        <v>38</v>
      </c>
      <c r="C622" s="5">
        <v>42857</v>
      </c>
      <c r="D622" s="3" t="s">
        <v>358</v>
      </c>
      <c r="E622" s="3" t="s">
        <v>40</v>
      </c>
      <c r="F622" s="3">
        <v>0</v>
      </c>
      <c r="G622" s="3" t="s">
        <v>41</v>
      </c>
      <c r="H622" s="3" t="s">
        <v>261</v>
      </c>
      <c r="I622" s="3" t="s">
        <v>41</v>
      </c>
      <c r="J622" s="3" t="s">
        <v>24</v>
      </c>
      <c r="K622" s="3" t="s">
        <v>41</v>
      </c>
      <c r="L622" s="3" t="s">
        <v>43</v>
      </c>
      <c r="M622" s="3">
        <v>6</v>
      </c>
      <c r="N622" s="3" t="s">
        <v>26</v>
      </c>
      <c r="O622" s="3" t="s">
        <v>27</v>
      </c>
      <c r="P622" s="3" t="s">
        <v>353</v>
      </c>
      <c r="Q622" s="3" t="s">
        <v>325</v>
      </c>
    </row>
    <row r="623" spans="1:17" ht="15.75" customHeight="1" x14ac:dyDescent="0.3">
      <c r="A623" s="3">
        <v>1082631</v>
      </c>
      <c r="B623" s="3" t="s">
        <v>52</v>
      </c>
      <c r="C623" s="5">
        <v>42858</v>
      </c>
      <c r="D623" s="3" t="s">
        <v>359</v>
      </c>
      <c r="E623" s="3" t="s">
        <v>54</v>
      </c>
      <c r="F623" s="3">
        <v>0</v>
      </c>
      <c r="G623" s="3" t="s">
        <v>23</v>
      </c>
      <c r="H623" s="3" t="s">
        <v>346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4</v>
      </c>
      <c r="N623" s="3" t="s">
        <v>26</v>
      </c>
      <c r="O623" s="3" t="s">
        <v>27</v>
      </c>
      <c r="P623" s="3" t="s">
        <v>337</v>
      </c>
      <c r="Q623" s="3" t="s">
        <v>329</v>
      </c>
    </row>
    <row r="624" spans="1:17" ht="15.75" customHeight="1" x14ac:dyDescent="0.3">
      <c r="A624" s="3">
        <v>1082632</v>
      </c>
      <c r="B624" s="3" t="s">
        <v>38</v>
      </c>
      <c r="C624" s="5">
        <v>42859</v>
      </c>
      <c r="D624" s="3" t="s">
        <v>338</v>
      </c>
      <c r="E624" s="3" t="s">
        <v>40</v>
      </c>
      <c r="F624" s="3">
        <v>0</v>
      </c>
      <c r="G624" s="3" t="s">
        <v>41</v>
      </c>
      <c r="H624" s="3" t="s">
        <v>323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7</v>
      </c>
      <c r="N624" s="3" t="s">
        <v>26</v>
      </c>
      <c r="O624" s="3" t="s">
        <v>27</v>
      </c>
      <c r="P624" s="3" t="s">
        <v>122</v>
      </c>
      <c r="Q624" s="3" t="s">
        <v>325</v>
      </c>
    </row>
    <row r="625" spans="1:17" ht="15.75" customHeight="1" x14ac:dyDescent="0.3">
      <c r="A625" s="3">
        <v>1082633</v>
      </c>
      <c r="B625" s="3" t="s">
        <v>19</v>
      </c>
      <c r="C625" s="5">
        <v>42860</v>
      </c>
      <c r="D625" s="3" t="s">
        <v>295</v>
      </c>
      <c r="E625" s="3" t="s">
        <v>21</v>
      </c>
      <c r="F625" s="3">
        <v>0</v>
      </c>
      <c r="G625" s="3" t="s">
        <v>22</v>
      </c>
      <c r="H625" s="3" t="s">
        <v>33</v>
      </c>
      <c r="I625" s="3" t="s">
        <v>22</v>
      </c>
      <c r="J625" s="3" t="s">
        <v>24</v>
      </c>
      <c r="K625" s="3" t="s">
        <v>33</v>
      </c>
      <c r="L625" s="3" t="s">
        <v>25</v>
      </c>
      <c r="M625" s="3">
        <v>19</v>
      </c>
      <c r="N625" s="3" t="s">
        <v>26</v>
      </c>
      <c r="O625" s="3" t="s">
        <v>27</v>
      </c>
      <c r="P625" s="3" t="s">
        <v>305</v>
      </c>
      <c r="Q625" s="3" t="s">
        <v>254</v>
      </c>
    </row>
    <row r="626" spans="1:17" ht="15.75" customHeight="1" x14ac:dyDescent="0.3">
      <c r="A626" s="3">
        <v>1082634</v>
      </c>
      <c r="B626" s="3" t="s">
        <v>62</v>
      </c>
      <c r="C626" s="5">
        <v>42861</v>
      </c>
      <c r="D626" s="3" t="s">
        <v>199</v>
      </c>
      <c r="E626" s="3" t="s">
        <v>64</v>
      </c>
      <c r="F626" s="3">
        <v>0</v>
      </c>
      <c r="G626" s="3" t="s">
        <v>261</v>
      </c>
      <c r="H626" s="3" t="s">
        <v>346</v>
      </c>
      <c r="I626" s="3" t="s">
        <v>261</v>
      </c>
      <c r="J626" s="3" t="s">
        <v>24</v>
      </c>
      <c r="K626" s="3" t="s">
        <v>346</v>
      </c>
      <c r="L626" s="3" t="s">
        <v>25</v>
      </c>
      <c r="M626" s="3">
        <v>12</v>
      </c>
      <c r="N626" s="3" t="s">
        <v>26</v>
      </c>
      <c r="O626" s="3" t="s">
        <v>27</v>
      </c>
      <c r="P626" s="3" t="s">
        <v>337</v>
      </c>
      <c r="Q626" s="3" t="s">
        <v>234</v>
      </c>
    </row>
    <row r="627" spans="1:17" ht="15.75" customHeight="1" x14ac:dyDescent="0.3">
      <c r="A627" s="3">
        <v>1082635</v>
      </c>
      <c r="B627" s="3" t="s">
        <v>38</v>
      </c>
      <c r="C627" s="5">
        <v>42861</v>
      </c>
      <c r="D627" s="3" t="s">
        <v>302</v>
      </c>
      <c r="E627" s="3" t="s">
        <v>40</v>
      </c>
      <c r="F627" s="3">
        <v>0</v>
      </c>
      <c r="G627" s="3" t="s">
        <v>41</v>
      </c>
      <c r="H627" s="3" t="s">
        <v>49</v>
      </c>
      <c r="I627" s="3" t="s">
        <v>41</v>
      </c>
      <c r="J627" s="3" t="s">
        <v>24</v>
      </c>
      <c r="K627" s="3" t="s">
        <v>49</v>
      </c>
      <c r="L627" s="3" t="s">
        <v>25</v>
      </c>
      <c r="M627" s="3">
        <v>146</v>
      </c>
      <c r="N627" s="3" t="s">
        <v>26</v>
      </c>
      <c r="O627" s="3" t="s">
        <v>27</v>
      </c>
      <c r="P627" s="3" t="s">
        <v>325</v>
      </c>
      <c r="Q627" s="3" t="s">
        <v>269</v>
      </c>
    </row>
    <row r="628" spans="1:17" ht="15.75" customHeight="1" x14ac:dyDescent="0.3">
      <c r="A628" s="3">
        <v>1082636</v>
      </c>
      <c r="B628" s="3" t="s">
        <v>19</v>
      </c>
      <c r="C628" s="5">
        <v>42862</v>
      </c>
      <c r="D628" s="3" t="s">
        <v>249</v>
      </c>
      <c r="E628" s="3" t="s">
        <v>21</v>
      </c>
      <c r="F628" s="3">
        <v>0</v>
      </c>
      <c r="G628" s="3" t="s">
        <v>22</v>
      </c>
      <c r="H628" s="3" t="s">
        <v>23</v>
      </c>
      <c r="I628" s="3" t="s">
        <v>23</v>
      </c>
      <c r="J628" s="3" t="s">
        <v>24</v>
      </c>
      <c r="K628" s="3" t="s">
        <v>23</v>
      </c>
      <c r="L628" s="3" t="s">
        <v>43</v>
      </c>
      <c r="M628" s="3">
        <v>6</v>
      </c>
      <c r="N628" s="3" t="s">
        <v>26</v>
      </c>
      <c r="O628" s="3" t="s">
        <v>27</v>
      </c>
      <c r="P628" s="3" t="s">
        <v>334</v>
      </c>
      <c r="Q628" s="3" t="s">
        <v>254</v>
      </c>
    </row>
    <row r="629" spans="1:17" ht="15.75" customHeight="1" x14ac:dyDescent="0.3">
      <c r="A629" s="3">
        <v>1082637</v>
      </c>
      <c r="B629" s="3" t="s">
        <v>30</v>
      </c>
      <c r="C629" s="5">
        <v>42862</v>
      </c>
      <c r="D629" s="3" t="s">
        <v>154</v>
      </c>
      <c r="E629" s="3" t="s">
        <v>322</v>
      </c>
      <c r="F629" s="3">
        <v>0</v>
      </c>
      <c r="G629" s="3" t="s">
        <v>33</v>
      </c>
      <c r="H629" s="3" t="s">
        <v>323</v>
      </c>
      <c r="I629" s="3" t="s">
        <v>323</v>
      </c>
      <c r="J629" s="3" t="s">
        <v>24</v>
      </c>
      <c r="K629" s="3" t="s">
        <v>323</v>
      </c>
      <c r="L629" s="3" t="s">
        <v>43</v>
      </c>
      <c r="M629" s="3">
        <v>6</v>
      </c>
      <c r="N629" s="3" t="s">
        <v>26</v>
      </c>
      <c r="O629" s="3" t="s">
        <v>27</v>
      </c>
      <c r="P629" s="3" t="s">
        <v>329</v>
      </c>
      <c r="Q629" s="3" t="s">
        <v>324</v>
      </c>
    </row>
    <row r="630" spans="1:17" ht="15.75" customHeight="1" x14ac:dyDescent="0.3">
      <c r="A630" s="3">
        <v>1082638</v>
      </c>
      <c r="B630" s="3" t="s">
        <v>62</v>
      </c>
      <c r="C630" s="5">
        <v>42863</v>
      </c>
      <c r="D630" s="3" t="s">
        <v>229</v>
      </c>
      <c r="E630" s="3" t="s">
        <v>64</v>
      </c>
      <c r="F630" s="3">
        <v>0</v>
      </c>
      <c r="G630" s="3" t="s">
        <v>261</v>
      </c>
      <c r="H630" s="3" t="s">
        <v>49</v>
      </c>
      <c r="I630" s="3" t="s">
        <v>49</v>
      </c>
      <c r="J630" s="3" t="s">
        <v>35</v>
      </c>
      <c r="K630" s="3" t="s">
        <v>261</v>
      </c>
      <c r="L630" s="3" t="s">
        <v>43</v>
      </c>
      <c r="M630" s="3">
        <v>7</v>
      </c>
      <c r="N630" s="3" t="s">
        <v>26</v>
      </c>
      <c r="O630" s="3" t="s">
        <v>27</v>
      </c>
      <c r="P630" s="3" t="s">
        <v>337</v>
      </c>
      <c r="Q630" s="3" t="s">
        <v>122</v>
      </c>
    </row>
    <row r="631" spans="1:17" ht="15.75" customHeight="1" x14ac:dyDescent="0.3">
      <c r="A631" s="3">
        <v>1082639</v>
      </c>
      <c r="B631" s="3" t="s">
        <v>30</v>
      </c>
      <c r="C631" s="5">
        <v>42864</v>
      </c>
      <c r="D631" s="3" t="s">
        <v>293</v>
      </c>
      <c r="E631" s="3" t="s">
        <v>322</v>
      </c>
      <c r="F631" s="3">
        <v>0</v>
      </c>
      <c r="G631" s="3" t="s">
        <v>33</v>
      </c>
      <c r="H631" s="3" t="s">
        <v>23</v>
      </c>
      <c r="I631" s="3" t="s">
        <v>23</v>
      </c>
      <c r="J631" s="3" t="s">
        <v>24</v>
      </c>
      <c r="K631" s="3" t="s">
        <v>33</v>
      </c>
      <c r="L631" s="3" t="s">
        <v>25</v>
      </c>
      <c r="M631" s="3">
        <v>14</v>
      </c>
      <c r="N631" s="3" t="s">
        <v>26</v>
      </c>
      <c r="O631" s="3" t="s">
        <v>27</v>
      </c>
      <c r="P631" s="3" t="s">
        <v>329</v>
      </c>
      <c r="Q631" s="3" t="s">
        <v>142</v>
      </c>
    </row>
    <row r="632" spans="1:17" ht="15.75" customHeight="1" x14ac:dyDescent="0.3">
      <c r="A632" s="3">
        <v>1082640</v>
      </c>
      <c r="B632" s="3" t="s">
        <v>343</v>
      </c>
      <c r="C632" s="5">
        <v>42865</v>
      </c>
      <c r="D632" s="3" t="s">
        <v>311</v>
      </c>
      <c r="E632" s="3" t="s">
        <v>344</v>
      </c>
      <c r="F632" s="3">
        <v>0</v>
      </c>
      <c r="G632" s="3" t="s">
        <v>323</v>
      </c>
      <c r="H632" s="3" t="s">
        <v>41</v>
      </c>
      <c r="I632" s="3" t="s">
        <v>41</v>
      </c>
      <c r="J632" s="3" t="s">
        <v>24</v>
      </c>
      <c r="K632" s="3" t="s">
        <v>41</v>
      </c>
      <c r="L632" s="3" t="s">
        <v>43</v>
      </c>
      <c r="M632" s="3">
        <v>2</v>
      </c>
      <c r="N632" s="3" t="s">
        <v>26</v>
      </c>
      <c r="O632" s="3" t="s">
        <v>27</v>
      </c>
      <c r="P632" s="3" t="s">
        <v>353</v>
      </c>
      <c r="Q632" s="3" t="s">
        <v>234</v>
      </c>
    </row>
    <row r="633" spans="1:17" ht="15.75" customHeight="1" x14ac:dyDescent="0.3">
      <c r="A633" s="3">
        <v>1082641</v>
      </c>
      <c r="B633" s="3" t="s">
        <v>46</v>
      </c>
      <c r="C633" s="5">
        <v>42866</v>
      </c>
      <c r="D633" s="3" t="s">
        <v>228</v>
      </c>
      <c r="E633" s="3" t="s">
        <v>48</v>
      </c>
      <c r="F633" s="3">
        <v>0</v>
      </c>
      <c r="G633" s="3" t="s">
        <v>49</v>
      </c>
      <c r="H633" s="3" t="s">
        <v>33</v>
      </c>
      <c r="I633" s="3" t="s">
        <v>49</v>
      </c>
      <c r="J633" s="3" t="s">
        <v>24</v>
      </c>
      <c r="K633" s="3" t="s">
        <v>33</v>
      </c>
      <c r="L633" s="3" t="s">
        <v>25</v>
      </c>
      <c r="M633" s="3">
        <v>7</v>
      </c>
      <c r="N633" s="3" t="s">
        <v>26</v>
      </c>
      <c r="O633" s="3" t="s">
        <v>27</v>
      </c>
      <c r="P633" s="3" t="s">
        <v>349</v>
      </c>
      <c r="Q633" s="3" t="s">
        <v>329</v>
      </c>
    </row>
    <row r="634" spans="1:17" ht="15.75" customHeight="1" x14ac:dyDescent="0.3">
      <c r="A634" s="3">
        <v>1082642</v>
      </c>
      <c r="B634" s="3" t="s">
        <v>38</v>
      </c>
      <c r="C634" s="5">
        <v>42867</v>
      </c>
      <c r="D634" s="3" t="s">
        <v>298</v>
      </c>
      <c r="E634" s="3" t="s">
        <v>40</v>
      </c>
      <c r="F634" s="3">
        <v>0</v>
      </c>
      <c r="G634" s="3" t="s">
        <v>41</v>
      </c>
      <c r="H634" s="3" t="s">
        <v>346</v>
      </c>
      <c r="I634" s="3" t="s">
        <v>41</v>
      </c>
      <c r="J634" s="3" t="s">
        <v>35</v>
      </c>
      <c r="K634" s="3" t="s">
        <v>41</v>
      </c>
      <c r="L634" s="3" t="s">
        <v>25</v>
      </c>
      <c r="M634" s="3">
        <v>7</v>
      </c>
      <c r="N634" s="3" t="s">
        <v>26</v>
      </c>
      <c r="O634" s="3" t="s">
        <v>27</v>
      </c>
      <c r="P634" s="3" t="s">
        <v>337</v>
      </c>
      <c r="Q634" s="3" t="s">
        <v>269</v>
      </c>
    </row>
    <row r="635" spans="1:17" ht="15.75" customHeight="1" x14ac:dyDescent="0.3">
      <c r="A635" s="3">
        <v>1082643</v>
      </c>
      <c r="B635" s="3" t="s">
        <v>343</v>
      </c>
      <c r="C635" s="5">
        <v>42868</v>
      </c>
      <c r="D635" s="3" t="s">
        <v>360</v>
      </c>
      <c r="E635" s="3" t="s">
        <v>344</v>
      </c>
      <c r="F635" s="3">
        <v>0</v>
      </c>
      <c r="G635" s="3" t="s">
        <v>323</v>
      </c>
      <c r="H635" s="3" t="s">
        <v>261</v>
      </c>
      <c r="I635" s="3" t="s">
        <v>261</v>
      </c>
      <c r="J635" s="3" t="s">
        <v>24</v>
      </c>
      <c r="K635" s="3" t="s">
        <v>261</v>
      </c>
      <c r="L635" s="3" t="s">
        <v>43</v>
      </c>
      <c r="M635" s="3">
        <v>8</v>
      </c>
      <c r="N635" s="3" t="s">
        <v>26</v>
      </c>
      <c r="O635" s="3" t="s">
        <v>27</v>
      </c>
      <c r="P635" s="3" t="s">
        <v>234</v>
      </c>
      <c r="Q635" s="3" t="s">
        <v>325</v>
      </c>
    </row>
    <row r="636" spans="1:17" ht="15.75" customHeight="1" x14ac:dyDescent="0.3">
      <c r="A636" s="3">
        <v>1082644</v>
      </c>
      <c r="B636" s="3" t="s">
        <v>52</v>
      </c>
      <c r="C636" s="5">
        <v>42868</v>
      </c>
      <c r="D636" s="3" t="s">
        <v>185</v>
      </c>
      <c r="E636" s="3" t="s">
        <v>54</v>
      </c>
      <c r="F636" s="3">
        <v>0</v>
      </c>
      <c r="G636" s="3" t="s">
        <v>23</v>
      </c>
      <c r="H636" s="3" t="s">
        <v>49</v>
      </c>
      <c r="I636" s="3" t="s">
        <v>23</v>
      </c>
      <c r="J636" s="3" t="s">
        <v>24</v>
      </c>
      <c r="K636" s="3" t="s">
        <v>49</v>
      </c>
      <c r="L636" s="3" t="s">
        <v>25</v>
      </c>
      <c r="M636" s="3">
        <v>9</v>
      </c>
      <c r="N636" s="3" t="s">
        <v>26</v>
      </c>
      <c r="O636" s="3" t="s">
        <v>27</v>
      </c>
      <c r="P636" s="3" t="s">
        <v>329</v>
      </c>
      <c r="Q636" s="3" t="s">
        <v>142</v>
      </c>
    </row>
    <row r="637" spans="1:17" ht="15.75" customHeight="1" x14ac:dyDescent="0.3">
      <c r="A637" s="3">
        <v>1082645</v>
      </c>
      <c r="B637" s="3" t="s">
        <v>240</v>
      </c>
      <c r="C637" s="5">
        <v>42869</v>
      </c>
      <c r="D637" s="3" t="s">
        <v>199</v>
      </c>
      <c r="E637" s="3" t="s">
        <v>303</v>
      </c>
      <c r="F637" s="3">
        <v>0</v>
      </c>
      <c r="G637" s="3" t="s">
        <v>346</v>
      </c>
      <c r="H637" s="3" t="s">
        <v>33</v>
      </c>
      <c r="I637" s="3" t="s">
        <v>346</v>
      </c>
      <c r="J637" s="3" t="s">
        <v>24</v>
      </c>
      <c r="K637" s="3" t="s">
        <v>346</v>
      </c>
      <c r="L637" s="3" t="s">
        <v>43</v>
      </c>
      <c r="M637" s="3">
        <v>9</v>
      </c>
      <c r="N637" s="3" t="s">
        <v>26</v>
      </c>
      <c r="O637" s="3" t="s">
        <v>27</v>
      </c>
      <c r="P637" s="3" t="s">
        <v>334</v>
      </c>
      <c r="Q637" s="3" t="s">
        <v>349</v>
      </c>
    </row>
    <row r="638" spans="1:17" ht="15.75" customHeight="1" x14ac:dyDescent="0.3">
      <c r="A638" s="3">
        <v>1082646</v>
      </c>
      <c r="B638" s="3" t="s">
        <v>38</v>
      </c>
      <c r="C638" s="5">
        <v>42869</v>
      </c>
      <c r="D638" s="3" t="s">
        <v>361</v>
      </c>
      <c r="E638" s="3" t="s">
        <v>40</v>
      </c>
      <c r="F638" s="3">
        <v>0</v>
      </c>
      <c r="G638" s="3" t="s">
        <v>41</v>
      </c>
      <c r="H638" s="3" t="s">
        <v>22</v>
      </c>
      <c r="I638" s="3" t="s">
        <v>22</v>
      </c>
      <c r="J638" s="3" t="s">
        <v>35</v>
      </c>
      <c r="K638" s="3" t="s">
        <v>22</v>
      </c>
      <c r="L638" s="3" t="s">
        <v>25</v>
      </c>
      <c r="M638" s="3">
        <v>10</v>
      </c>
      <c r="N638" s="3" t="s">
        <v>26</v>
      </c>
      <c r="O638" s="3" t="s">
        <v>27</v>
      </c>
      <c r="P638" s="3" t="s">
        <v>269</v>
      </c>
      <c r="Q638" s="3" t="s">
        <v>254</v>
      </c>
    </row>
    <row r="639" spans="1:17" ht="15.75" customHeight="1" x14ac:dyDescent="0.3">
      <c r="A639" s="3">
        <v>1082647</v>
      </c>
      <c r="B639" s="3" t="s">
        <v>46</v>
      </c>
      <c r="C639" s="5">
        <v>42871</v>
      </c>
      <c r="D639" s="3" t="s">
        <v>362</v>
      </c>
      <c r="E639" s="3" t="s">
        <v>48</v>
      </c>
      <c r="F639" s="3">
        <v>0</v>
      </c>
      <c r="G639" s="3" t="s">
        <v>49</v>
      </c>
      <c r="H639" s="3" t="s">
        <v>346</v>
      </c>
      <c r="I639" s="3" t="s">
        <v>49</v>
      </c>
      <c r="J639" s="3" t="s">
        <v>24</v>
      </c>
      <c r="K639" s="3" t="s">
        <v>346</v>
      </c>
      <c r="L639" s="3" t="s">
        <v>25</v>
      </c>
      <c r="M639" s="3">
        <v>20</v>
      </c>
      <c r="N639" s="3" t="s">
        <v>26</v>
      </c>
      <c r="O639" s="3" t="s">
        <v>27</v>
      </c>
      <c r="P639" s="3" t="s">
        <v>142</v>
      </c>
      <c r="Q639" s="3" t="s">
        <v>254</v>
      </c>
    </row>
    <row r="640" spans="1:17" ht="15.75" customHeight="1" x14ac:dyDescent="0.3">
      <c r="A640" s="3">
        <v>1082648</v>
      </c>
      <c r="B640" s="3" t="s">
        <v>19</v>
      </c>
      <c r="C640" s="5">
        <v>42872</v>
      </c>
      <c r="D640" s="3" t="s">
        <v>315</v>
      </c>
      <c r="E640" s="3" t="s">
        <v>21</v>
      </c>
      <c r="F640" s="3">
        <v>0</v>
      </c>
      <c r="G640" s="3" t="s">
        <v>261</v>
      </c>
      <c r="H640" s="3" t="s">
        <v>23</v>
      </c>
      <c r="I640" s="3" t="s">
        <v>23</v>
      </c>
      <c r="J640" s="3" t="s">
        <v>24</v>
      </c>
      <c r="K640" s="3" t="s">
        <v>23</v>
      </c>
      <c r="L640" s="3" t="s">
        <v>43</v>
      </c>
      <c r="M640" s="3">
        <v>7</v>
      </c>
      <c r="N640" s="3" t="s">
        <v>26</v>
      </c>
      <c r="O640" s="3" t="s">
        <v>97</v>
      </c>
      <c r="P640" s="3" t="s">
        <v>234</v>
      </c>
      <c r="Q640" s="3" t="s">
        <v>325</v>
      </c>
    </row>
    <row r="641" spans="1:17" ht="15.75" customHeight="1" x14ac:dyDescent="0.3">
      <c r="A641" s="3">
        <v>1082649</v>
      </c>
      <c r="B641" s="3" t="s">
        <v>19</v>
      </c>
      <c r="C641" s="5">
        <v>42874</v>
      </c>
      <c r="D641" s="3" t="s">
        <v>363</v>
      </c>
      <c r="E641" s="3" t="s">
        <v>21</v>
      </c>
      <c r="F641" s="3">
        <v>0</v>
      </c>
      <c r="G641" s="3" t="s">
        <v>49</v>
      </c>
      <c r="H641" s="3" t="s">
        <v>23</v>
      </c>
      <c r="I641" s="3" t="s">
        <v>49</v>
      </c>
      <c r="J641" s="3" t="s">
        <v>24</v>
      </c>
      <c r="K641" s="3" t="s">
        <v>49</v>
      </c>
      <c r="L641" s="3" t="s">
        <v>43</v>
      </c>
      <c r="M641" s="3">
        <v>6</v>
      </c>
      <c r="N641" s="3" t="s">
        <v>26</v>
      </c>
      <c r="O641" s="3" t="s">
        <v>27</v>
      </c>
      <c r="P641" s="3" t="s">
        <v>276</v>
      </c>
      <c r="Q641" s="3" t="s">
        <v>325</v>
      </c>
    </row>
    <row r="642" spans="1:17" ht="15.75" customHeight="1" x14ac:dyDescent="0.3">
      <c r="A642" s="3">
        <v>1082650</v>
      </c>
      <c r="B642" s="3" t="s">
        <v>62</v>
      </c>
      <c r="C642" s="5">
        <v>42876</v>
      </c>
      <c r="D642" s="3" t="s">
        <v>341</v>
      </c>
      <c r="E642" s="3" t="s">
        <v>64</v>
      </c>
      <c r="F642" s="3">
        <v>0</v>
      </c>
      <c r="G642" s="3" t="s">
        <v>49</v>
      </c>
      <c r="H642" s="3" t="s">
        <v>346</v>
      </c>
      <c r="I642" s="3" t="s">
        <v>49</v>
      </c>
      <c r="J642" s="3" t="s">
        <v>35</v>
      </c>
      <c r="K642" s="3" t="s">
        <v>49</v>
      </c>
      <c r="L642" s="3" t="s">
        <v>25</v>
      </c>
      <c r="M642" s="3">
        <v>1</v>
      </c>
      <c r="N642" s="3" t="s">
        <v>26</v>
      </c>
      <c r="O642" s="3" t="s">
        <v>27</v>
      </c>
      <c r="P642" s="3" t="s">
        <v>276</v>
      </c>
      <c r="Q642" s="3" t="s">
        <v>142</v>
      </c>
    </row>
    <row r="643" spans="1:17" ht="15.75" customHeight="1" x14ac:dyDescent="0.3">
      <c r="A643" s="3">
        <v>1136561</v>
      </c>
      <c r="B643" s="3" t="s">
        <v>46</v>
      </c>
      <c r="C643" s="5">
        <v>43197</v>
      </c>
      <c r="D643" s="3" t="s">
        <v>99</v>
      </c>
      <c r="E643" s="3" t="s">
        <v>48</v>
      </c>
      <c r="F643" s="3">
        <v>0</v>
      </c>
      <c r="G643" s="3" t="s">
        <v>49</v>
      </c>
      <c r="H643" s="3" t="s">
        <v>34</v>
      </c>
      <c r="I643" s="3" t="s">
        <v>34</v>
      </c>
      <c r="J643" s="3" t="s">
        <v>24</v>
      </c>
      <c r="K643" s="3" t="s">
        <v>34</v>
      </c>
      <c r="L643" s="3" t="s">
        <v>43</v>
      </c>
      <c r="M643" s="3">
        <v>1</v>
      </c>
      <c r="N643" s="3" t="s">
        <v>26</v>
      </c>
      <c r="O643" s="3" t="s">
        <v>27</v>
      </c>
      <c r="P643" s="3" t="s">
        <v>305</v>
      </c>
      <c r="Q643" s="3" t="s">
        <v>329</v>
      </c>
    </row>
    <row r="644" spans="1:17" ht="15.75" customHeight="1" x14ac:dyDescent="0.3">
      <c r="A644" s="3">
        <v>1136562</v>
      </c>
      <c r="B644" s="3" t="s">
        <v>30</v>
      </c>
      <c r="C644" s="5">
        <v>43198</v>
      </c>
      <c r="D644" s="3" t="s">
        <v>364</v>
      </c>
      <c r="E644" s="3" t="s">
        <v>322</v>
      </c>
      <c r="F644" s="3">
        <v>0</v>
      </c>
      <c r="G644" s="3" t="s">
        <v>33</v>
      </c>
      <c r="H644" s="3" t="s">
        <v>41</v>
      </c>
      <c r="I644" s="3" t="s">
        <v>33</v>
      </c>
      <c r="J644" s="3" t="s">
        <v>24</v>
      </c>
      <c r="K644" s="3" t="s">
        <v>33</v>
      </c>
      <c r="L644" s="3" t="s">
        <v>43</v>
      </c>
      <c r="M644" s="3">
        <v>6</v>
      </c>
      <c r="N644" s="3" t="s">
        <v>26</v>
      </c>
      <c r="O644" s="3" t="s">
        <v>27</v>
      </c>
      <c r="P644" s="3" t="s">
        <v>337</v>
      </c>
      <c r="Q644" s="3" t="s">
        <v>215</v>
      </c>
    </row>
    <row r="645" spans="1:17" ht="15.75" customHeight="1" x14ac:dyDescent="0.3">
      <c r="A645" s="3">
        <v>1136563</v>
      </c>
      <c r="B645" s="3" t="s">
        <v>52</v>
      </c>
      <c r="C645" s="5">
        <v>43198</v>
      </c>
      <c r="D645" s="3" t="s">
        <v>249</v>
      </c>
      <c r="E645" s="3" t="s">
        <v>54</v>
      </c>
      <c r="F645" s="3">
        <v>0</v>
      </c>
      <c r="G645" s="3" t="s">
        <v>23</v>
      </c>
      <c r="H645" s="3" t="s">
        <v>22</v>
      </c>
      <c r="I645" s="3" t="s">
        <v>23</v>
      </c>
      <c r="J645" s="3" t="s">
        <v>24</v>
      </c>
      <c r="K645" s="3" t="s">
        <v>23</v>
      </c>
      <c r="L645" s="3" t="s">
        <v>43</v>
      </c>
      <c r="M645" s="3">
        <v>4</v>
      </c>
      <c r="N645" s="3" t="s">
        <v>26</v>
      </c>
      <c r="O645" s="3" t="s">
        <v>27</v>
      </c>
      <c r="P645" s="3" t="s">
        <v>254</v>
      </c>
      <c r="Q645" s="3" t="s">
        <v>349</v>
      </c>
    </row>
    <row r="646" spans="1:17" ht="15.75" customHeight="1" x14ac:dyDescent="0.3">
      <c r="A646" s="3">
        <v>1136564</v>
      </c>
      <c r="B646" s="3" t="s">
        <v>62</v>
      </c>
      <c r="C646" s="5">
        <v>43199</v>
      </c>
      <c r="D646" s="3" t="s">
        <v>229</v>
      </c>
      <c r="E646" s="3" t="s">
        <v>64</v>
      </c>
      <c r="F646" s="3">
        <v>0</v>
      </c>
      <c r="G646" s="3" t="s">
        <v>261</v>
      </c>
      <c r="H646" s="3" t="s">
        <v>42</v>
      </c>
      <c r="I646" s="3" t="s">
        <v>261</v>
      </c>
      <c r="J646" s="3" t="s">
        <v>24</v>
      </c>
      <c r="K646" s="3" t="s">
        <v>261</v>
      </c>
      <c r="L646" s="3" t="s">
        <v>43</v>
      </c>
      <c r="M646" s="3">
        <v>9</v>
      </c>
      <c r="N646" s="3" t="s">
        <v>26</v>
      </c>
      <c r="O646" s="3" t="s">
        <v>27</v>
      </c>
      <c r="P646" s="3" t="s">
        <v>239</v>
      </c>
      <c r="Q646" s="3" t="s">
        <v>276</v>
      </c>
    </row>
    <row r="647" spans="1:17" ht="15.75" customHeight="1" x14ac:dyDescent="0.3">
      <c r="A647" s="3">
        <v>1136565</v>
      </c>
      <c r="B647" s="3" t="s">
        <v>67</v>
      </c>
      <c r="C647" s="5">
        <v>43200</v>
      </c>
      <c r="D647" s="3" t="s">
        <v>365</v>
      </c>
      <c r="E647" s="3" t="s">
        <v>69</v>
      </c>
      <c r="F647" s="3">
        <v>0</v>
      </c>
      <c r="G647" s="3" t="s">
        <v>34</v>
      </c>
      <c r="H647" s="3" t="s">
        <v>23</v>
      </c>
      <c r="I647" s="3" t="s">
        <v>34</v>
      </c>
      <c r="J647" s="3" t="s">
        <v>24</v>
      </c>
      <c r="K647" s="3" t="s">
        <v>34</v>
      </c>
      <c r="L647" s="3" t="s">
        <v>43</v>
      </c>
      <c r="M647" s="3">
        <v>5</v>
      </c>
      <c r="N647" s="3" t="s">
        <v>26</v>
      </c>
      <c r="O647" s="3" t="s">
        <v>27</v>
      </c>
      <c r="P647" s="3" t="s">
        <v>305</v>
      </c>
      <c r="Q647" s="3" t="s">
        <v>234</v>
      </c>
    </row>
    <row r="648" spans="1:17" ht="15.75" customHeight="1" x14ac:dyDescent="0.3">
      <c r="A648" s="3">
        <v>1136566</v>
      </c>
      <c r="B648" s="3" t="s">
        <v>58</v>
      </c>
      <c r="C648" s="5">
        <v>43201</v>
      </c>
      <c r="D648" s="3" t="s">
        <v>273</v>
      </c>
      <c r="E648" s="3" t="s">
        <v>60</v>
      </c>
      <c r="F648" s="3">
        <v>0</v>
      </c>
      <c r="G648" s="3" t="s">
        <v>42</v>
      </c>
      <c r="H648" s="3" t="s">
        <v>41</v>
      </c>
      <c r="I648" s="3" t="s">
        <v>41</v>
      </c>
      <c r="J648" s="3" t="s">
        <v>24</v>
      </c>
      <c r="K648" s="3" t="s">
        <v>42</v>
      </c>
      <c r="L648" s="3" t="s">
        <v>25</v>
      </c>
      <c r="M648" s="3">
        <v>10</v>
      </c>
      <c r="N648" s="3" t="s">
        <v>26</v>
      </c>
      <c r="O648" s="3" t="s">
        <v>97</v>
      </c>
      <c r="P648" s="3" t="s">
        <v>337</v>
      </c>
      <c r="Q648" s="3" t="s">
        <v>325</v>
      </c>
    </row>
    <row r="649" spans="1:17" ht="15.75" customHeight="1" x14ac:dyDescent="0.3">
      <c r="A649" s="3">
        <v>1136567</v>
      </c>
      <c r="B649" s="3" t="s">
        <v>62</v>
      </c>
      <c r="C649" s="5">
        <v>43202</v>
      </c>
      <c r="D649" s="3" t="s">
        <v>348</v>
      </c>
      <c r="E649" s="3" t="s">
        <v>64</v>
      </c>
      <c r="F649" s="3">
        <v>0</v>
      </c>
      <c r="G649" s="3" t="s">
        <v>261</v>
      </c>
      <c r="H649" s="3" t="s">
        <v>49</v>
      </c>
      <c r="I649" s="3" t="s">
        <v>261</v>
      </c>
      <c r="J649" s="3" t="s">
        <v>24</v>
      </c>
      <c r="K649" s="3" t="s">
        <v>261</v>
      </c>
      <c r="L649" s="3" t="s">
        <v>43</v>
      </c>
      <c r="M649" s="3">
        <v>1</v>
      </c>
      <c r="N649" s="3" t="s">
        <v>26</v>
      </c>
      <c r="O649" s="3" t="s">
        <v>27</v>
      </c>
      <c r="P649" s="3" t="s">
        <v>276</v>
      </c>
      <c r="Q649" s="3" t="s">
        <v>269</v>
      </c>
    </row>
    <row r="650" spans="1:17" ht="15.75" customHeight="1" x14ac:dyDescent="0.3">
      <c r="A650" s="3">
        <v>1136568</v>
      </c>
      <c r="B650" s="3" t="s">
        <v>19</v>
      </c>
      <c r="C650" s="5">
        <v>43203</v>
      </c>
      <c r="D650" s="3" t="s">
        <v>259</v>
      </c>
      <c r="E650" s="3" t="s">
        <v>347</v>
      </c>
      <c r="F650" s="3">
        <v>0</v>
      </c>
      <c r="G650" s="3" t="s">
        <v>22</v>
      </c>
      <c r="H650" s="3" t="s">
        <v>33</v>
      </c>
      <c r="I650" s="3" t="s">
        <v>22</v>
      </c>
      <c r="J650" s="3" t="s">
        <v>24</v>
      </c>
      <c r="K650" s="3" t="s">
        <v>22</v>
      </c>
      <c r="L650" s="3" t="s">
        <v>43</v>
      </c>
      <c r="M650" s="3">
        <v>4</v>
      </c>
      <c r="N650" s="3" t="s">
        <v>26</v>
      </c>
      <c r="O650" s="3" t="s">
        <v>27</v>
      </c>
      <c r="P650" s="3" t="s">
        <v>349</v>
      </c>
      <c r="Q650" s="3" t="s">
        <v>142</v>
      </c>
    </row>
    <row r="651" spans="1:17" ht="15.75" customHeight="1" x14ac:dyDescent="0.3">
      <c r="A651" s="3">
        <v>1136569</v>
      </c>
      <c r="B651" s="3" t="s">
        <v>46</v>
      </c>
      <c r="C651" s="5">
        <v>43204</v>
      </c>
      <c r="D651" s="3" t="s">
        <v>366</v>
      </c>
      <c r="E651" s="3" t="s">
        <v>48</v>
      </c>
      <c r="F651" s="3">
        <v>0</v>
      </c>
      <c r="G651" s="3" t="s">
        <v>49</v>
      </c>
      <c r="H651" s="3" t="s">
        <v>41</v>
      </c>
      <c r="I651" s="3" t="s">
        <v>41</v>
      </c>
      <c r="J651" s="3" t="s">
        <v>24</v>
      </c>
      <c r="K651" s="3" t="s">
        <v>41</v>
      </c>
      <c r="L651" s="3" t="s">
        <v>43</v>
      </c>
      <c r="M651" s="3">
        <v>7</v>
      </c>
      <c r="N651" s="3" t="s">
        <v>26</v>
      </c>
      <c r="O651" s="3" t="s">
        <v>27</v>
      </c>
      <c r="P651" s="3" t="s">
        <v>337</v>
      </c>
      <c r="Q651" s="3" t="s">
        <v>325</v>
      </c>
    </row>
    <row r="652" spans="1:17" ht="15.75" customHeight="1" x14ac:dyDescent="0.3">
      <c r="A652" s="3">
        <v>1136570</v>
      </c>
      <c r="B652" s="3" t="s">
        <v>52</v>
      </c>
      <c r="C652" s="5">
        <v>43204</v>
      </c>
      <c r="D652" s="3" t="s">
        <v>367</v>
      </c>
      <c r="E652" s="3" t="s">
        <v>54</v>
      </c>
      <c r="F652" s="3">
        <v>0</v>
      </c>
      <c r="G652" s="3" t="s">
        <v>23</v>
      </c>
      <c r="H652" s="3" t="s">
        <v>261</v>
      </c>
      <c r="I652" s="3" t="s">
        <v>261</v>
      </c>
      <c r="J652" s="3" t="s">
        <v>24</v>
      </c>
      <c r="K652" s="3" t="s">
        <v>261</v>
      </c>
      <c r="L652" s="3" t="s">
        <v>43</v>
      </c>
      <c r="M652" s="3">
        <v>5</v>
      </c>
      <c r="N652" s="3" t="s">
        <v>26</v>
      </c>
      <c r="O652" s="3" t="s">
        <v>27</v>
      </c>
      <c r="P652" s="3" t="s">
        <v>234</v>
      </c>
      <c r="Q652" s="3" t="s">
        <v>329</v>
      </c>
    </row>
    <row r="653" spans="1:17" ht="15.75" customHeight="1" x14ac:dyDescent="0.3">
      <c r="A653" s="3">
        <v>1136571</v>
      </c>
      <c r="B653" s="3" t="s">
        <v>19</v>
      </c>
      <c r="C653" s="5">
        <v>43205</v>
      </c>
      <c r="D653" s="3" t="s">
        <v>273</v>
      </c>
      <c r="E653" s="3" t="s">
        <v>347</v>
      </c>
      <c r="F653" s="3">
        <v>0</v>
      </c>
      <c r="G653" s="3" t="s">
        <v>22</v>
      </c>
      <c r="H653" s="3" t="s">
        <v>42</v>
      </c>
      <c r="I653" s="3" t="s">
        <v>22</v>
      </c>
      <c r="J653" s="3" t="s">
        <v>24</v>
      </c>
      <c r="K653" s="3" t="s">
        <v>42</v>
      </c>
      <c r="L653" s="3" t="s">
        <v>25</v>
      </c>
      <c r="M653" s="3">
        <v>19</v>
      </c>
      <c r="N653" s="3" t="s">
        <v>26</v>
      </c>
      <c r="O653" s="3" t="s">
        <v>27</v>
      </c>
      <c r="P653" s="3" t="s">
        <v>254</v>
      </c>
      <c r="Q653" s="3" t="s">
        <v>142</v>
      </c>
    </row>
    <row r="654" spans="1:17" ht="15.75" customHeight="1" x14ac:dyDescent="0.3">
      <c r="A654" s="3">
        <v>1136572</v>
      </c>
      <c r="B654" s="3" t="s">
        <v>30</v>
      </c>
      <c r="C654" s="5">
        <v>43205</v>
      </c>
      <c r="D654" s="3" t="s">
        <v>120</v>
      </c>
      <c r="E654" s="3" t="s">
        <v>322</v>
      </c>
      <c r="F654" s="3">
        <v>0</v>
      </c>
      <c r="G654" s="3" t="s">
        <v>33</v>
      </c>
      <c r="H654" s="3" t="s">
        <v>34</v>
      </c>
      <c r="I654" s="3" t="s">
        <v>34</v>
      </c>
      <c r="J654" s="3" t="s">
        <v>24</v>
      </c>
      <c r="K654" s="3" t="s">
        <v>33</v>
      </c>
      <c r="L654" s="3" t="s">
        <v>25</v>
      </c>
      <c r="M654" s="3">
        <v>4</v>
      </c>
      <c r="N654" s="3" t="s">
        <v>26</v>
      </c>
      <c r="O654" s="3" t="s">
        <v>27</v>
      </c>
      <c r="P654" s="3" t="s">
        <v>239</v>
      </c>
      <c r="Q654" s="3" t="s">
        <v>269</v>
      </c>
    </row>
    <row r="655" spans="1:17" ht="15.75" customHeight="1" x14ac:dyDescent="0.3">
      <c r="A655" s="3">
        <v>1136573</v>
      </c>
      <c r="B655" s="3" t="s">
        <v>52</v>
      </c>
      <c r="C655" s="5">
        <v>43206</v>
      </c>
      <c r="D655" s="3" t="s">
        <v>350</v>
      </c>
      <c r="E655" s="3" t="s">
        <v>54</v>
      </c>
      <c r="F655" s="3">
        <v>0</v>
      </c>
      <c r="G655" s="3" t="s">
        <v>23</v>
      </c>
      <c r="H655" s="3" t="s">
        <v>41</v>
      </c>
      <c r="I655" s="3" t="s">
        <v>41</v>
      </c>
      <c r="J655" s="3" t="s">
        <v>24</v>
      </c>
      <c r="K655" s="3" t="s">
        <v>23</v>
      </c>
      <c r="L655" s="3" t="s">
        <v>25</v>
      </c>
      <c r="M655" s="3">
        <v>71</v>
      </c>
      <c r="N655" s="3" t="s">
        <v>26</v>
      </c>
      <c r="O655" s="3" t="s">
        <v>27</v>
      </c>
      <c r="P655" s="3" t="s">
        <v>234</v>
      </c>
      <c r="Q655" s="3" t="s">
        <v>329</v>
      </c>
    </row>
    <row r="656" spans="1:17" ht="15.75" customHeight="1" x14ac:dyDescent="0.3">
      <c r="A656" s="3">
        <v>1136574</v>
      </c>
      <c r="B656" s="3" t="s">
        <v>46</v>
      </c>
      <c r="C656" s="5">
        <v>43207</v>
      </c>
      <c r="D656" s="3" t="s">
        <v>149</v>
      </c>
      <c r="E656" s="3" t="s">
        <v>48</v>
      </c>
      <c r="F656" s="3">
        <v>0</v>
      </c>
      <c r="G656" s="3" t="s">
        <v>49</v>
      </c>
      <c r="H656" s="3" t="s">
        <v>22</v>
      </c>
      <c r="I656" s="3" t="s">
        <v>22</v>
      </c>
      <c r="J656" s="3" t="s">
        <v>24</v>
      </c>
      <c r="K656" s="3" t="s">
        <v>49</v>
      </c>
      <c r="L656" s="3" t="s">
        <v>25</v>
      </c>
      <c r="M656" s="3">
        <v>46</v>
      </c>
      <c r="N656" s="3" t="s">
        <v>26</v>
      </c>
      <c r="O656" s="3" t="s">
        <v>27</v>
      </c>
      <c r="P656" s="3" t="s">
        <v>215</v>
      </c>
      <c r="Q656" s="3" t="s">
        <v>325</v>
      </c>
    </row>
    <row r="657" spans="1:17" ht="15.75" customHeight="1" x14ac:dyDescent="0.3">
      <c r="A657" s="3">
        <v>1136575</v>
      </c>
      <c r="B657" s="3" t="s">
        <v>58</v>
      </c>
      <c r="C657" s="5">
        <v>43208</v>
      </c>
      <c r="D657" s="3" t="s">
        <v>350</v>
      </c>
      <c r="E657" s="3" t="s">
        <v>60</v>
      </c>
      <c r="F657" s="3">
        <v>0</v>
      </c>
      <c r="G657" s="3" t="s">
        <v>42</v>
      </c>
      <c r="H657" s="3" t="s">
        <v>23</v>
      </c>
      <c r="I657" s="3" t="s">
        <v>23</v>
      </c>
      <c r="J657" s="3" t="s">
        <v>24</v>
      </c>
      <c r="K657" s="3" t="s">
        <v>23</v>
      </c>
      <c r="L657" s="3" t="s">
        <v>43</v>
      </c>
      <c r="M657" s="3">
        <v>7</v>
      </c>
      <c r="N657" s="3" t="s">
        <v>26</v>
      </c>
      <c r="O657" s="3" t="s">
        <v>27</v>
      </c>
      <c r="P657" s="3" t="s">
        <v>349</v>
      </c>
      <c r="Q657" s="3" t="s">
        <v>142</v>
      </c>
    </row>
    <row r="658" spans="1:17" ht="15.75" customHeight="1" x14ac:dyDescent="0.3">
      <c r="A658" s="3">
        <v>1136576</v>
      </c>
      <c r="B658" s="3" t="s">
        <v>30</v>
      </c>
      <c r="C658" s="5">
        <v>43209</v>
      </c>
      <c r="D658" s="3" t="s">
        <v>120</v>
      </c>
      <c r="E658" s="3" t="s">
        <v>322</v>
      </c>
      <c r="F658" s="3">
        <v>0</v>
      </c>
      <c r="G658" s="3" t="s">
        <v>33</v>
      </c>
      <c r="H658" s="3" t="s">
        <v>261</v>
      </c>
      <c r="I658" s="3" t="s">
        <v>33</v>
      </c>
      <c r="J658" s="3" t="s">
        <v>35</v>
      </c>
      <c r="K658" s="3" t="s">
        <v>33</v>
      </c>
      <c r="L658" s="3" t="s">
        <v>25</v>
      </c>
      <c r="M658" s="3">
        <v>15</v>
      </c>
      <c r="N658" s="3" t="s">
        <v>26</v>
      </c>
      <c r="O658" s="3" t="s">
        <v>27</v>
      </c>
      <c r="P658" s="3" t="s">
        <v>276</v>
      </c>
      <c r="Q658" s="3" t="s">
        <v>234</v>
      </c>
    </row>
    <row r="659" spans="1:17" ht="15.75" customHeight="1" x14ac:dyDescent="0.3">
      <c r="A659" s="3">
        <v>1136577</v>
      </c>
      <c r="B659" s="3" t="s">
        <v>240</v>
      </c>
      <c r="C659" s="5">
        <v>43210</v>
      </c>
      <c r="D659" s="3" t="s">
        <v>59</v>
      </c>
      <c r="E659" s="3" t="s">
        <v>303</v>
      </c>
      <c r="F659" s="3">
        <v>0</v>
      </c>
      <c r="G659" s="3" t="s">
        <v>34</v>
      </c>
      <c r="H659" s="3" t="s">
        <v>42</v>
      </c>
      <c r="I659" s="3" t="s">
        <v>42</v>
      </c>
      <c r="J659" s="3" t="s">
        <v>24</v>
      </c>
      <c r="K659" s="3" t="s">
        <v>34</v>
      </c>
      <c r="L659" s="3" t="s">
        <v>25</v>
      </c>
      <c r="M659" s="3">
        <v>64</v>
      </c>
      <c r="N659" s="3" t="s">
        <v>26</v>
      </c>
      <c r="O659" s="3" t="s">
        <v>27</v>
      </c>
      <c r="P659" s="3" t="s">
        <v>337</v>
      </c>
      <c r="Q659" s="3" t="s">
        <v>325</v>
      </c>
    </row>
    <row r="660" spans="1:17" ht="15.75" customHeight="1" x14ac:dyDescent="0.3">
      <c r="A660" s="3">
        <v>1136578</v>
      </c>
      <c r="B660" s="3" t="s">
        <v>52</v>
      </c>
      <c r="C660" s="5">
        <v>43211</v>
      </c>
      <c r="D660" s="3" t="s">
        <v>364</v>
      </c>
      <c r="E660" s="3" t="s">
        <v>54</v>
      </c>
      <c r="F660" s="3">
        <v>0</v>
      </c>
      <c r="G660" s="3" t="s">
        <v>23</v>
      </c>
      <c r="H660" s="3" t="s">
        <v>33</v>
      </c>
      <c r="I660" s="3" t="s">
        <v>33</v>
      </c>
      <c r="J660" s="3" t="s">
        <v>24</v>
      </c>
      <c r="K660" s="3" t="s">
        <v>33</v>
      </c>
      <c r="L660" s="3" t="s">
        <v>43</v>
      </c>
      <c r="M660" s="3">
        <v>9</v>
      </c>
      <c r="N660" s="3" t="s">
        <v>26</v>
      </c>
      <c r="O660" s="3" t="s">
        <v>97</v>
      </c>
      <c r="P660" s="3" t="s">
        <v>254</v>
      </c>
      <c r="Q660" s="3" t="s">
        <v>349</v>
      </c>
    </row>
    <row r="661" spans="1:17" ht="15.75" customHeight="1" x14ac:dyDescent="0.3">
      <c r="A661" s="3">
        <v>1136579</v>
      </c>
      <c r="B661" s="3" t="s">
        <v>19</v>
      </c>
      <c r="C661" s="5">
        <v>43211</v>
      </c>
      <c r="D661" s="3" t="s">
        <v>123</v>
      </c>
      <c r="E661" s="3" t="s">
        <v>347</v>
      </c>
      <c r="F661" s="3">
        <v>0</v>
      </c>
      <c r="G661" s="3" t="s">
        <v>22</v>
      </c>
      <c r="H661" s="3" t="s">
        <v>41</v>
      </c>
      <c r="I661" s="3" t="s">
        <v>22</v>
      </c>
      <c r="J661" s="3" t="s">
        <v>24</v>
      </c>
      <c r="K661" s="3" t="s">
        <v>22</v>
      </c>
      <c r="L661" s="3" t="s">
        <v>43</v>
      </c>
      <c r="M661" s="3">
        <v>6</v>
      </c>
      <c r="N661" s="3" t="s">
        <v>26</v>
      </c>
      <c r="O661" s="3" t="s">
        <v>27</v>
      </c>
      <c r="P661" s="3" t="s">
        <v>305</v>
      </c>
      <c r="Q661" s="3" t="s">
        <v>269</v>
      </c>
    </row>
    <row r="662" spans="1:17" ht="15.75" customHeight="1" x14ac:dyDescent="0.3">
      <c r="A662" s="3">
        <v>1136580</v>
      </c>
      <c r="B662" s="3" t="s">
        <v>62</v>
      </c>
      <c r="C662" s="5">
        <v>43212</v>
      </c>
      <c r="D662" s="3" t="s">
        <v>185</v>
      </c>
      <c r="E662" s="3" t="s">
        <v>64</v>
      </c>
      <c r="F662" s="3">
        <v>0</v>
      </c>
      <c r="G662" s="3" t="s">
        <v>261</v>
      </c>
      <c r="H662" s="3" t="s">
        <v>34</v>
      </c>
      <c r="I662" s="3" t="s">
        <v>261</v>
      </c>
      <c r="J662" s="3" t="s">
        <v>24</v>
      </c>
      <c r="K662" s="3" t="s">
        <v>34</v>
      </c>
      <c r="L662" s="3" t="s">
        <v>25</v>
      </c>
      <c r="M662" s="3">
        <v>4</v>
      </c>
      <c r="N662" s="3" t="s">
        <v>26</v>
      </c>
      <c r="O662" s="3" t="s">
        <v>27</v>
      </c>
      <c r="P662" s="3" t="s">
        <v>239</v>
      </c>
      <c r="Q662" s="3" t="s">
        <v>234</v>
      </c>
    </row>
    <row r="663" spans="1:17" ht="15.75" customHeight="1" x14ac:dyDescent="0.3">
      <c r="A663" s="3">
        <v>1136581</v>
      </c>
      <c r="B663" s="3" t="s">
        <v>58</v>
      </c>
      <c r="C663" s="5">
        <v>43212</v>
      </c>
      <c r="D663" s="3" t="s">
        <v>368</v>
      </c>
      <c r="E663" s="3" t="s">
        <v>60</v>
      </c>
      <c r="F663" s="3">
        <v>0</v>
      </c>
      <c r="G663" s="3" t="s">
        <v>42</v>
      </c>
      <c r="H663" s="3" t="s">
        <v>49</v>
      </c>
      <c r="I663" s="3" t="s">
        <v>49</v>
      </c>
      <c r="J663" s="3" t="s">
        <v>35</v>
      </c>
      <c r="K663" s="3" t="s">
        <v>42</v>
      </c>
      <c r="L663" s="3" t="s">
        <v>43</v>
      </c>
      <c r="M663" s="3">
        <v>3</v>
      </c>
      <c r="N663" s="3" t="s">
        <v>26</v>
      </c>
      <c r="O663" s="3" t="s">
        <v>27</v>
      </c>
      <c r="P663" s="3" t="s">
        <v>337</v>
      </c>
      <c r="Q663" s="3" t="s">
        <v>215</v>
      </c>
    </row>
    <row r="664" spans="1:17" ht="15.75" customHeight="1" x14ac:dyDescent="0.3">
      <c r="A664" s="3">
        <v>1136582</v>
      </c>
      <c r="B664" s="3" t="s">
        <v>38</v>
      </c>
      <c r="C664" s="5">
        <v>43213</v>
      </c>
      <c r="D664" s="3" t="s">
        <v>369</v>
      </c>
      <c r="E664" s="3" t="s">
        <v>40</v>
      </c>
      <c r="F664" s="3">
        <v>0</v>
      </c>
      <c r="G664" s="3" t="s">
        <v>41</v>
      </c>
      <c r="H664" s="3" t="s">
        <v>33</v>
      </c>
      <c r="I664" s="3" t="s">
        <v>41</v>
      </c>
      <c r="J664" s="3" t="s">
        <v>24</v>
      </c>
      <c r="K664" s="3" t="s">
        <v>33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329</v>
      </c>
      <c r="Q664" s="3" t="s">
        <v>269</v>
      </c>
    </row>
    <row r="665" spans="1:17" ht="15.75" customHeight="1" x14ac:dyDescent="0.3">
      <c r="A665" s="3">
        <v>1136583</v>
      </c>
      <c r="B665" s="3" t="s">
        <v>46</v>
      </c>
      <c r="C665" s="5">
        <v>43214</v>
      </c>
      <c r="D665" s="3" t="s">
        <v>348</v>
      </c>
      <c r="E665" s="3" t="s">
        <v>48</v>
      </c>
      <c r="F665" s="3">
        <v>0</v>
      </c>
      <c r="G665" s="3" t="s">
        <v>49</v>
      </c>
      <c r="H665" s="3" t="s">
        <v>261</v>
      </c>
      <c r="I665" s="3" t="s">
        <v>49</v>
      </c>
      <c r="J665" s="3" t="s">
        <v>24</v>
      </c>
      <c r="K665" s="3" t="s">
        <v>261</v>
      </c>
      <c r="L665" s="3" t="s">
        <v>25</v>
      </c>
      <c r="M665" s="3">
        <v>31</v>
      </c>
      <c r="N665" s="3" t="s">
        <v>26</v>
      </c>
      <c r="O665" s="3" t="s">
        <v>27</v>
      </c>
      <c r="P665" s="3" t="s">
        <v>254</v>
      </c>
      <c r="Q665" s="3" t="s">
        <v>142</v>
      </c>
    </row>
    <row r="666" spans="1:17" ht="15.75" customHeight="1" x14ac:dyDescent="0.3">
      <c r="A666" s="3">
        <v>1136584</v>
      </c>
      <c r="B666" s="3" t="s">
        <v>19</v>
      </c>
      <c r="C666" s="5">
        <v>43215</v>
      </c>
      <c r="D666" s="3" t="s">
        <v>78</v>
      </c>
      <c r="E666" s="3" t="s">
        <v>347</v>
      </c>
      <c r="F666" s="3">
        <v>0</v>
      </c>
      <c r="G666" s="3" t="s">
        <v>22</v>
      </c>
      <c r="H666" s="3" t="s">
        <v>34</v>
      </c>
      <c r="I666" s="3" t="s">
        <v>34</v>
      </c>
      <c r="J666" s="3" t="s">
        <v>24</v>
      </c>
      <c r="K666" s="3" t="s">
        <v>34</v>
      </c>
      <c r="L666" s="3" t="s">
        <v>43</v>
      </c>
      <c r="M666" s="3">
        <v>5</v>
      </c>
      <c r="N666" s="3" t="s">
        <v>26</v>
      </c>
      <c r="O666" s="3" t="s">
        <v>27</v>
      </c>
      <c r="P666" s="3" t="s">
        <v>276</v>
      </c>
      <c r="Q666" s="3" t="s">
        <v>324</v>
      </c>
    </row>
    <row r="667" spans="1:17" ht="15.75" customHeight="1" x14ac:dyDescent="0.3">
      <c r="A667" s="3">
        <v>1136585</v>
      </c>
      <c r="B667" s="3" t="s">
        <v>62</v>
      </c>
      <c r="C667" s="5">
        <v>43216</v>
      </c>
      <c r="D667" s="3" t="s">
        <v>369</v>
      </c>
      <c r="E667" s="3" t="s">
        <v>64</v>
      </c>
      <c r="F667" s="3">
        <v>0</v>
      </c>
      <c r="G667" s="3" t="s">
        <v>261</v>
      </c>
      <c r="H667" s="3" t="s">
        <v>33</v>
      </c>
      <c r="I667" s="3" t="s">
        <v>33</v>
      </c>
      <c r="J667" s="3" t="s">
        <v>24</v>
      </c>
      <c r="K667" s="3" t="s">
        <v>261</v>
      </c>
      <c r="L667" s="3" t="s">
        <v>25</v>
      </c>
      <c r="M667" s="3">
        <v>13</v>
      </c>
      <c r="N667" s="3" t="s">
        <v>26</v>
      </c>
      <c r="O667" s="3" t="s">
        <v>27</v>
      </c>
      <c r="P667" s="3" t="s">
        <v>353</v>
      </c>
      <c r="Q667" s="3" t="s">
        <v>269</v>
      </c>
    </row>
    <row r="668" spans="1:17" ht="15.75" customHeight="1" x14ac:dyDescent="0.3">
      <c r="A668" s="3">
        <v>1136586</v>
      </c>
      <c r="B668" s="3" t="s">
        <v>38</v>
      </c>
      <c r="C668" s="5">
        <v>43217</v>
      </c>
      <c r="D668" s="3" t="s">
        <v>311</v>
      </c>
      <c r="E668" s="3" t="s">
        <v>40</v>
      </c>
      <c r="F668" s="3">
        <v>0</v>
      </c>
      <c r="G668" s="3" t="s">
        <v>41</v>
      </c>
      <c r="H668" s="3" t="s">
        <v>23</v>
      </c>
      <c r="I668" s="3" t="s">
        <v>23</v>
      </c>
      <c r="J668" s="3" t="s">
        <v>24</v>
      </c>
      <c r="K668" s="3" t="s">
        <v>41</v>
      </c>
      <c r="L668" s="3" t="s">
        <v>25</v>
      </c>
      <c r="M668" s="3">
        <v>55</v>
      </c>
      <c r="N668" s="3" t="s">
        <v>26</v>
      </c>
      <c r="O668" s="3" t="s">
        <v>27</v>
      </c>
      <c r="P668" s="3" t="s">
        <v>254</v>
      </c>
      <c r="Q668" s="3" t="s">
        <v>142</v>
      </c>
    </row>
    <row r="669" spans="1:17" ht="15.75" customHeight="1" x14ac:dyDescent="0.3">
      <c r="A669" s="3">
        <v>1136587</v>
      </c>
      <c r="B669" s="3" t="s">
        <v>240</v>
      </c>
      <c r="C669" s="5">
        <v>43218</v>
      </c>
      <c r="D669" s="3" t="s">
        <v>149</v>
      </c>
      <c r="E669" s="3" t="s">
        <v>303</v>
      </c>
      <c r="F669" s="3">
        <v>0</v>
      </c>
      <c r="G669" s="3" t="s">
        <v>34</v>
      </c>
      <c r="H669" s="3" t="s">
        <v>49</v>
      </c>
      <c r="I669" s="3" t="s">
        <v>49</v>
      </c>
      <c r="J669" s="3" t="s">
        <v>24</v>
      </c>
      <c r="K669" s="3" t="s">
        <v>49</v>
      </c>
      <c r="L669" s="3" t="s">
        <v>43</v>
      </c>
      <c r="M669" s="3">
        <v>8</v>
      </c>
      <c r="N669" s="3" t="s">
        <v>26</v>
      </c>
      <c r="O669" s="3" t="s">
        <v>27</v>
      </c>
      <c r="P669" s="3" t="s">
        <v>305</v>
      </c>
      <c r="Q669" s="3" t="s">
        <v>325</v>
      </c>
    </row>
    <row r="670" spans="1:17" ht="15.75" customHeight="1" x14ac:dyDescent="0.3">
      <c r="A670" s="3">
        <v>1136588</v>
      </c>
      <c r="B670" s="3" t="s">
        <v>58</v>
      </c>
      <c r="C670" s="5">
        <v>43219</v>
      </c>
      <c r="D670" s="3" t="s">
        <v>355</v>
      </c>
      <c r="E670" s="3" t="s">
        <v>60</v>
      </c>
      <c r="F670" s="3">
        <v>0</v>
      </c>
      <c r="G670" s="3" t="s">
        <v>42</v>
      </c>
      <c r="H670" s="3" t="s">
        <v>261</v>
      </c>
      <c r="I670" s="3" t="s">
        <v>261</v>
      </c>
      <c r="J670" s="3" t="s">
        <v>35</v>
      </c>
      <c r="K670" s="3" t="s">
        <v>261</v>
      </c>
      <c r="L670" s="3" t="s">
        <v>25</v>
      </c>
      <c r="M670" s="3">
        <v>11</v>
      </c>
      <c r="N670" s="3" t="s">
        <v>26</v>
      </c>
      <c r="O670" s="3" t="s">
        <v>27</v>
      </c>
      <c r="P670" s="3" t="s">
        <v>244</v>
      </c>
      <c r="Q670" s="3" t="s">
        <v>329</v>
      </c>
    </row>
    <row r="671" spans="1:17" ht="15.75" customHeight="1" x14ac:dyDescent="0.3">
      <c r="A671" s="3">
        <v>1136589</v>
      </c>
      <c r="B671" s="3" t="s">
        <v>19</v>
      </c>
      <c r="C671" s="5">
        <v>43219</v>
      </c>
      <c r="D671" s="3" t="s">
        <v>292</v>
      </c>
      <c r="E671" s="3" t="s">
        <v>347</v>
      </c>
      <c r="F671" s="3">
        <v>0</v>
      </c>
      <c r="G671" s="3" t="s">
        <v>22</v>
      </c>
      <c r="H671" s="3" t="s">
        <v>23</v>
      </c>
      <c r="I671" s="3" t="s">
        <v>23</v>
      </c>
      <c r="J671" s="3" t="s">
        <v>24</v>
      </c>
      <c r="K671" s="3" t="s">
        <v>23</v>
      </c>
      <c r="L671" s="3" t="s">
        <v>43</v>
      </c>
      <c r="M671" s="3">
        <v>6</v>
      </c>
      <c r="N671" s="3" t="s">
        <v>26</v>
      </c>
      <c r="O671" s="3" t="s">
        <v>27</v>
      </c>
      <c r="P671" s="3" t="s">
        <v>276</v>
      </c>
      <c r="Q671" s="3" t="s">
        <v>234</v>
      </c>
    </row>
    <row r="672" spans="1:17" ht="15.75" customHeight="1" x14ac:dyDescent="0.3">
      <c r="A672" s="3">
        <v>1136590</v>
      </c>
      <c r="B672" s="3" t="s">
        <v>240</v>
      </c>
      <c r="C672" s="5">
        <v>43220</v>
      </c>
      <c r="D672" s="3" t="s">
        <v>59</v>
      </c>
      <c r="E672" s="3" t="s">
        <v>303</v>
      </c>
      <c r="F672" s="3">
        <v>0</v>
      </c>
      <c r="G672" s="3" t="s">
        <v>34</v>
      </c>
      <c r="H672" s="3" t="s">
        <v>41</v>
      </c>
      <c r="I672" s="3" t="s">
        <v>41</v>
      </c>
      <c r="J672" s="3" t="s">
        <v>24</v>
      </c>
      <c r="K672" s="3" t="s">
        <v>34</v>
      </c>
      <c r="L672" s="3" t="s">
        <v>25</v>
      </c>
      <c r="M672" s="3">
        <v>13</v>
      </c>
      <c r="N672" s="3" t="s">
        <v>26</v>
      </c>
      <c r="O672" s="3" t="s">
        <v>27</v>
      </c>
      <c r="P672" s="3" t="s">
        <v>334</v>
      </c>
      <c r="Q672" s="3" t="s">
        <v>254</v>
      </c>
    </row>
    <row r="673" spans="1:17" ht="15.75" customHeight="1" x14ac:dyDescent="0.3">
      <c r="A673" s="3">
        <v>1136591</v>
      </c>
      <c r="B673" s="3" t="s">
        <v>19</v>
      </c>
      <c r="C673" s="5">
        <v>43221</v>
      </c>
      <c r="D673" s="3" t="s">
        <v>370</v>
      </c>
      <c r="E673" s="3" t="s">
        <v>347</v>
      </c>
      <c r="F673" s="3">
        <v>0</v>
      </c>
      <c r="G673" s="3" t="s">
        <v>22</v>
      </c>
      <c r="H673" s="3" t="s">
        <v>49</v>
      </c>
      <c r="I673" s="3" t="s">
        <v>49</v>
      </c>
      <c r="J673" s="3" t="s">
        <v>24</v>
      </c>
      <c r="K673" s="3" t="s">
        <v>22</v>
      </c>
      <c r="L673" s="3" t="s">
        <v>25</v>
      </c>
      <c r="M673" s="3">
        <v>14</v>
      </c>
      <c r="N673" s="3" t="s">
        <v>26</v>
      </c>
      <c r="O673" s="3" t="s">
        <v>27</v>
      </c>
      <c r="P673" s="3" t="s">
        <v>122</v>
      </c>
      <c r="Q673" s="3" t="s">
        <v>325</v>
      </c>
    </row>
    <row r="674" spans="1:17" ht="15.75" customHeight="1" x14ac:dyDescent="0.3">
      <c r="A674" s="3">
        <v>1136592</v>
      </c>
      <c r="B674" s="3" t="s">
        <v>38</v>
      </c>
      <c r="C674" s="5">
        <v>43222</v>
      </c>
      <c r="D674" s="3" t="s">
        <v>338</v>
      </c>
      <c r="E674" s="3" t="s">
        <v>40</v>
      </c>
      <c r="F674" s="3">
        <v>0</v>
      </c>
      <c r="G674" s="3" t="s">
        <v>41</v>
      </c>
      <c r="H674" s="3" t="s">
        <v>42</v>
      </c>
      <c r="I674" s="3" t="s">
        <v>42</v>
      </c>
      <c r="J674" s="3" t="s">
        <v>24</v>
      </c>
      <c r="K674" s="3" t="s">
        <v>41</v>
      </c>
      <c r="L674" s="3" t="s">
        <v>25</v>
      </c>
      <c r="M674" s="3">
        <v>4</v>
      </c>
      <c r="N674" s="3" t="s">
        <v>26</v>
      </c>
      <c r="O674" s="3" t="s">
        <v>97</v>
      </c>
      <c r="P674" s="3" t="s">
        <v>324</v>
      </c>
      <c r="Q674" s="3" t="s">
        <v>269</v>
      </c>
    </row>
    <row r="675" spans="1:17" ht="15.75" customHeight="1" x14ac:dyDescent="0.3">
      <c r="A675" s="3">
        <v>1136593</v>
      </c>
      <c r="B675" s="3" t="s">
        <v>52</v>
      </c>
      <c r="C675" s="5">
        <v>43223</v>
      </c>
      <c r="D675" s="3" t="s">
        <v>249</v>
      </c>
      <c r="E675" s="3" t="s">
        <v>54</v>
      </c>
      <c r="F675" s="3">
        <v>0</v>
      </c>
      <c r="G675" s="3" t="s">
        <v>23</v>
      </c>
      <c r="H675" s="3" t="s">
        <v>34</v>
      </c>
      <c r="I675" s="3" t="s">
        <v>23</v>
      </c>
      <c r="J675" s="3" t="s">
        <v>24</v>
      </c>
      <c r="K675" s="3" t="s">
        <v>23</v>
      </c>
      <c r="L675" s="3" t="s">
        <v>43</v>
      </c>
      <c r="M675" s="3">
        <v>6</v>
      </c>
      <c r="N675" s="3" t="s">
        <v>26</v>
      </c>
      <c r="O675" s="3" t="s">
        <v>27</v>
      </c>
      <c r="P675" s="3" t="s">
        <v>129</v>
      </c>
      <c r="Q675" s="3" t="s">
        <v>349</v>
      </c>
    </row>
    <row r="676" spans="1:17" ht="15.75" customHeight="1" x14ac:dyDescent="0.3">
      <c r="A676" s="3">
        <v>1136594</v>
      </c>
      <c r="B676" s="3" t="s">
        <v>226</v>
      </c>
      <c r="C676" s="5">
        <v>43224</v>
      </c>
      <c r="D676" s="3" t="s">
        <v>332</v>
      </c>
      <c r="E676" s="3" t="s">
        <v>227</v>
      </c>
      <c r="F676" s="3">
        <v>0</v>
      </c>
      <c r="G676" s="3" t="s">
        <v>33</v>
      </c>
      <c r="H676" s="3" t="s">
        <v>49</v>
      </c>
      <c r="I676" s="3" t="s">
        <v>49</v>
      </c>
      <c r="J676" s="3" t="s">
        <v>24</v>
      </c>
      <c r="K676" s="3" t="s">
        <v>49</v>
      </c>
      <c r="L676" s="3" t="s">
        <v>43</v>
      </c>
      <c r="M676" s="3">
        <v>6</v>
      </c>
      <c r="N676" s="3" t="s">
        <v>26</v>
      </c>
      <c r="O676" s="3" t="s">
        <v>27</v>
      </c>
      <c r="P676" s="3" t="s">
        <v>334</v>
      </c>
      <c r="Q676" s="3" t="s">
        <v>142</v>
      </c>
    </row>
    <row r="677" spans="1:17" ht="15.75" customHeight="1" x14ac:dyDescent="0.3">
      <c r="A677" s="3">
        <v>1136595</v>
      </c>
      <c r="B677" s="3" t="s">
        <v>240</v>
      </c>
      <c r="C677" s="5">
        <v>43225</v>
      </c>
      <c r="D677" s="3" t="s">
        <v>237</v>
      </c>
      <c r="E677" s="3" t="s">
        <v>303</v>
      </c>
      <c r="F677" s="3">
        <v>0</v>
      </c>
      <c r="G677" s="3" t="s">
        <v>34</v>
      </c>
      <c r="H677" s="3" t="s">
        <v>22</v>
      </c>
      <c r="I677" s="3" t="s">
        <v>34</v>
      </c>
      <c r="J677" s="3" t="s">
        <v>24</v>
      </c>
      <c r="K677" s="3" t="s">
        <v>34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325</v>
      </c>
      <c r="Q677" s="3" t="s">
        <v>353</v>
      </c>
    </row>
    <row r="678" spans="1:17" ht="15.75" customHeight="1" x14ac:dyDescent="0.3">
      <c r="A678" s="3">
        <v>1136596</v>
      </c>
      <c r="B678" s="3" t="s">
        <v>62</v>
      </c>
      <c r="C678" s="5">
        <v>43225</v>
      </c>
      <c r="D678" s="3" t="s">
        <v>348</v>
      </c>
      <c r="E678" s="3" t="s">
        <v>64</v>
      </c>
      <c r="F678" s="3">
        <v>0</v>
      </c>
      <c r="G678" s="3" t="s">
        <v>261</v>
      </c>
      <c r="H678" s="3" t="s">
        <v>41</v>
      </c>
      <c r="I678" s="3" t="s">
        <v>41</v>
      </c>
      <c r="J678" s="3" t="s">
        <v>35</v>
      </c>
      <c r="K678" s="3" t="s">
        <v>261</v>
      </c>
      <c r="L678" s="3" t="s">
        <v>43</v>
      </c>
      <c r="M678" s="3">
        <v>7</v>
      </c>
      <c r="N678" s="3" t="s">
        <v>26</v>
      </c>
      <c r="O678" s="3" t="s">
        <v>27</v>
      </c>
      <c r="P678" s="3" t="s">
        <v>244</v>
      </c>
      <c r="Q678" s="3" t="s">
        <v>269</v>
      </c>
    </row>
    <row r="679" spans="1:17" ht="15.75" customHeight="1" x14ac:dyDescent="0.3">
      <c r="A679" s="3">
        <v>1136597</v>
      </c>
      <c r="B679" s="3" t="s">
        <v>46</v>
      </c>
      <c r="C679" s="5">
        <v>43226</v>
      </c>
      <c r="D679" s="3" t="s">
        <v>317</v>
      </c>
      <c r="E679" s="3" t="s">
        <v>48</v>
      </c>
      <c r="F679" s="3">
        <v>0</v>
      </c>
      <c r="G679" s="3" t="s">
        <v>49</v>
      </c>
      <c r="H679" s="3" t="s">
        <v>23</v>
      </c>
      <c r="I679" s="3" t="s">
        <v>23</v>
      </c>
      <c r="J679" s="3" t="s">
        <v>24</v>
      </c>
      <c r="K679" s="3" t="s">
        <v>49</v>
      </c>
      <c r="L679" s="3" t="s">
        <v>25</v>
      </c>
      <c r="M679" s="3">
        <v>13</v>
      </c>
      <c r="N679" s="3" t="s">
        <v>26</v>
      </c>
      <c r="O679" s="3" t="s">
        <v>27</v>
      </c>
      <c r="P679" s="3" t="s">
        <v>129</v>
      </c>
      <c r="Q679" s="3" t="s">
        <v>349</v>
      </c>
    </row>
    <row r="680" spans="1:17" ht="15.75" customHeight="1" x14ac:dyDescent="0.3">
      <c r="A680" s="3">
        <v>1136598</v>
      </c>
      <c r="B680" s="3" t="s">
        <v>226</v>
      </c>
      <c r="C680" s="5">
        <v>43226</v>
      </c>
      <c r="D680" s="3" t="s">
        <v>371</v>
      </c>
      <c r="E680" s="3" t="s">
        <v>227</v>
      </c>
      <c r="F680" s="3">
        <v>0</v>
      </c>
      <c r="G680" s="3" t="s">
        <v>33</v>
      </c>
      <c r="H680" s="3" t="s">
        <v>42</v>
      </c>
      <c r="I680" s="3" t="s">
        <v>33</v>
      </c>
      <c r="J680" s="3" t="s">
        <v>24</v>
      </c>
      <c r="K680" s="3" t="s">
        <v>33</v>
      </c>
      <c r="L680" s="3" t="s">
        <v>43</v>
      </c>
      <c r="M680" s="3">
        <v>6</v>
      </c>
      <c r="N680" s="3" t="s">
        <v>26</v>
      </c>
      <c r="O680" s="3" t="s">
        <v>27</v>
      </c>
      <c r="P680" s="3" t="s">
        <v>254</v>
      </c>
      <c r="Q680" s="3" t="s">
        <v>142</v>
      </c>
    </row>
    <row r="681" spans="1:17" ht="15.75" customHeight="1" x14ac:dyDescent="0.3">
      <c r="A681" s="3">
        <v>1136599</v>
      </c>
      <c r="B681" s="3" t="s">
        <v>62</v>
      </c>
      <c r="C681" s="5">
        <v>43227</v>
      </c>
      <c r="D681" s="3" t="s">
        <v>355</v>
      </c>
      <c r="E681" s="3" t="s">
        <v>64</v>
      </c>
      <c r="F681" s="3">
        <v>0</v>
      </c>
      <c r="G681" s="3" t="s">
        <v>261</v>
      </c>
      <c r="H681" s="3" t="s">
        <v>22</v>
      </c>
      <c r="I681" s="3" t="s">
        <v>22</v>
      </c>
      <c r="J681" s="3" t="s">
        <v>24</v>
      </c>
      <c r="K681" s="3" t="s">
        <v>261</v>
      </c>
      <c r="L681" s="3" t="s">
        <v>25</v>
      </c>
      <c r="M681" s="3">
        <v>5</v>
      </c>
      <c r="N681" s="3" t="s">
        <v>26</v>
      </c>
      <c r="O681" s="3" t="s">
        <v>27</v>
      </c>
      <c r="P681" s="3" t="s">
        <v>244</v>
      </c>
      <c r="Q681" s="3" t="s">
        <v>324</v>
      </c>
    </row>
    <row r="682" spans="1:17" ht="15.75" customHeight="1" x14ac:dyDescent="0.3">
      <c r="A682" s="3">
        <v>1136600</v>
      </c>
      <c r="B682" s="3" t="s">
        <v>58</v>
      </c>
      <c r="C682" s="5">
        <v>43228</v>
      </c>
      <c r="D682" s="3" t="s">
        <v>356</v>
      </c>
      <c r="E682" s="3" t="s">
        <v>60</v>
      </c>
      <c r="F682" s="3">
        <v>0</v>
      </c>
      <c r="G682" s="3" t="s">
        <v>42</v>
      </c>
      <c r="H682" s="3" t="s">
        <v>33</v>
      </c>
      <c r="I682" s="3" t="s">
        <v>42</v>
      </c>
      <c r="J682" s="3" t="s">
        <v>35</v>
      </c>
      <c r="K682" s="3" t="s">
        <v>42</v>
      </c>
      <c r="L682" s="3" t="s">
        <v>25</v>
      </c>
      <c r="M682" s="3">
        <v>15</v>
      </c>
      <c r="N682" s="3" t="s">
        <v>26</v>
      </c>
      <c r="O682" s="3" t="s">
        <v>27</v>
      </c>
      <c r="P682" s="3" t="s">
        <v>122</v>
      </c>
      <c r="Q682" s="3" t="s">
        <v>325</v>
      </c>
    </row>
    <row r="683" spans="1:17" ht="15.75" customHeight="1" x14ac:dyDescent="0.3">
      <c r="A683" s="3">
        <v>1136601</v>
      </c>
      <c r="B683" s="3" t="s">
        <v>52</v>
      </c>
      <c r="C683" s="5">
        <v>43229</v>
      </c>
      <c r="D683" s="3" t="s">
        <v>372</v>
      </c>
      <c r="E683" s="3" t="s">
        <v>54</v>
      </c>
      <c r="F683" s="3">
        <v>0</v>
      </c>
      <c r="G683" s="3" t="s">
        <v>23</v>
      </c>
      <c r="H683" s="3" t="s">
        <v>49</v>
      </c>
      <c r="I683" s="3" t="s">
        <v>23</v>
      </c>
      <c r="J683" s="3" t="s">
        <v>24</v>
      </c>
      <c r="K683" s="3" t="s">
        <v>49</v>
      </c>
      <c r="L683" s="3" t="s">
        <v>25</v>
      </c>
      <c r="M683" s="3">
        <v>102</v>
      </c>
      <c r="N683" s="3" t="s">
        <v>26</v>
      </c>
      <c r="O683" s="3" t="s">
        <v>27</v>
      </c>
      <c r="P683" s="3" t="s">
        <v>337</v>
      </c>
      <c r="Q683" s="3" t="s">
        <v>234</v>
      </c>
    </row>
    <row r="684" spans="1:17" ht="15.75" customHeight="1" x14ac:dyDescent="0.3">
      <c r="A684" s="3">
        <v>1136602</v>
      </c>
      <c r="B684" s="3" t="s">
        <v>38</v>
      </c>
      <c r="C684" s="5">
        <v>43230</v>
      </c>
      <c r="D684" s="3" t="s">
        <v>229</v>
      </c>
      <c r="E684" s="3" t="s">
        <v>40</v>
      </c>
      <c r="F684" s="3">
        <v>0</v>
      </c>
      <c r="G684" s="3" t="s">
        <v>41</v>
      </c>
      <c r="H684" s="3" t="s">
        <v>261</v>
      </c>
      <c r="I684" s="3" t="s">
        <v>41</v>
      </c>
      <c r="J684" s="3" t="s">
        <v>35</v>
      </c>
      <c r="K684" s="3" t="s">
        <v>261</v>
      </c>
      <c r="L684" s="3" t="s">
        <v>43</v>
      </c>
      <c r="M684" s="3">
        <v>9</v>
      </c>
      <c r="N684" s="3" t="s">
        <v>26</v>
      </c>
      <c r="O684" s="3" t="s">
        <v>27</v>
      </c>
      <c r="P684" s="3" t="s">
        <v>334</v>
      </c>
      <c r="Q684" s="3" t="s">
        <v>254</v>
      </c>
    </row>
    <row r="685" spans="1:17" ht="15.75" customHeight="1" x14ac:dyDescent="0.3">
      <c r="A685" s="3">
        <v>1136603</v>
      </c>
      <c r="B685" s="3" t="s">
        <v>58</v>
      </c>
      <c r="C685" s="5">
        <v>43231</v>
      </c>
      <c r="D685" s="3" t="s">
        <v>356</v>
      </c>
      <c r="E685" s="3" t="s">
        <v>60</v>
      </c>
      <c r="F685" s="3">
        <v>0</v>
      </c>
      <c r="G685" s="3" t="s">
        <v>42</v>
      </c>
      <c r="H685" s="3" t="s">
        <v>34</v>
      </c>
      <c r="I685" s="3" t="s">
        <v>34</v>
      </c>
      <c r="J685" s="3" t="s">
        <v>35</v>
      </c>
      <c r="K685" s="3" t="s">
        <v>42</v>
      </c>
      <c r="L685" s="3" t="s">
        <v>43</v>
      </c>
      <c r="M685" s="3">
        <v>4</v>
      </c>
      <c r="N685" s="3" t="s">
        <v>26</v>
      </c>
      <c r="O685" s="3" t="s">
        <v>27</v>
      </c>
      <c r="P685" s="3" t="s">
        <v>122</v>
      </c>
      <c r="Q685" s="3" t="s">
        <v>353</v>
      </c>
    </row>
    <row r="686" spans="1:17" ht="15.75" customHeight="1" x14ac:dyDescent="0.3">
      <c r="A686" s="3">
        <v>1136604</v>
      </c>
      <c r="B686" s="3" t="s">
        <v>226</v>
      </c>
      <c r="C686" s="5">
        <v>43232</v>
      </c>
      <c r="D686" s="3" t="s">
        <v>249</v>
      </c>
      <c r="E686" s="3" t="s">
        <v>227</v>
      </c>
      <c r="F686" s="3">
        <v>0</v>
      </c>
      <c r="G686" s="3" t="s">
        <v>33</v>
      </c>
      <c r="H686" s="3" t="s">
        <v>23</v>
      </c>
      <c r="I686" s="3" t="s">
        <v>33</v>
      </c>
      <c r="J686" s="3" t="s">
        <v>24</v>
      </c>
      <c r="K686" s="3" t="s">
        <v>23</v>
      </c>
      <c r="L686" s="3" t="s">
        <v>25</v>
      </c>
      <c r="M686" s="3">
        <v>31</v>
      </c>
      <c r="N686" s="3" t="s">
        <v>26</v>
      </c>
      <c r="O686" s="3" t="s">
        <v>27</v>
      </c>
      <c r="P686" s="3" t="s">
        <v>324</v>
      </c>
      <c r="Q686" s="3" t="s">
        <v>269</v>
      </c>
    </row>
    <row r="687" spans="1:17" ht="15.75" customHeight="1" x14ac:dyDescent="0.3">
      <c r="A687" s="3">
        <v>1136605</v>
      </c>
      <c r="B687" s="3" t="s">
        <v>38</v>
      </c>
      <c r="C687" s="5">
        <v>43232</v>
      </c>
      <c r="D687" s="3" t="s">
        <v>123</v>
      </c>
      <c r="E687" s="3" t="s">
        <v>40</v>
      </c>
      <c r="F687" s="3">
        <v>0</v>
      </c>
      <c r="G687" s="3" t="s">
        <v>41</v>
      </c>
      <c r="H687" s="3" t="s">
        <v>22</v>
      </c>
      <c r="I687" s="3" t="s">
        <v>22</v>
      </c>
      <c r="J687" s="3" t="s">
        <v>24</v>
      </c>
      <c r="K687" s="3" t="s">
        <v>22</v>
      </c>
      <c r="L687" s="3" t="s">
        <v>43</v>
      </c>
      <c r="M687" s="3">
        <v>5</v>
      </c>
      <c r="N687" s="3" t="s">
        <v>26</v>
      </c>
      <c r="O687" s="3" t="s">
        <v>27</v>
      </c>
      <c r="P687" s="3" t="s">
        <v>337</v>
      </c>
      <c r="Q687" s="3" t="s">
        <v>129</v>
      </c>
    </row>
    <row r="688" spans="1:17" ht="15.75" customHeight="1" x14ac:dyDescent="0.3">
      <c r="A688" s="3">
        <v>1136606</v>
      </c>
      <c r="B688" s="3" t="s">
        <v>240</v>
      </c>
      <c r="C688" s="5">
        <v>43233</v>
      </c>
      <c r="D688" s="3" t="s">
        <v>185</v>
      </c>
      <c r="E688" s="3" t="s">
        <v>303</v>
      </c>
      <c r="F688" s="3">
        <v>0</v>
      </c>
      <c r="G688" s="3" t="s">
        <v>34</v>
      </c>
      <c r="H688" s="3" t="s">
        <v>261</v>
      </c>
      <c r="I688" s="3" t="s">
        <v>34</v>
      </c>
      <c r="J688" s="3" t="s">
        <v>24</v>
      </c>
      <c r="K688" s="3" t="s">
        <v>34</v>
      </c>
      <c r="L688" s="3" t="s">
        <v>43</v>
      </c>
      <c r="M688" s="3">
        <v>8</v>
      </c>
      <c r="N688" s="3" t="s">
        <v>26</v>
      </c>
      <c r="O688" s="3" t="s">
        <v>27</v>
      </c>
      <c r="P688" s="3" t="s">
        <v>122</v>
      </c>
      <c r="Q688" s="3" t="s">
        <v>353</v>
      </c>
    </row>
    <row r="689" spans="1:17" ht="15.75" customHeight="1" x14ac:dyDescent="0.3">
      <c r="A689" s="3">
        <v>1136607</v>
      </c>
      <c r="B689" s="3" t="s">
        <v>46</v>
      </c>
      <c r="C689" s="5">
        <v>43233</v>
      </c>
      <c r="D689" s="3" t="s">
        <v>356</v>
      </c>
      <c r="E689" s="3" t="s">
        <v>48</v>
      </c>
      <c r="F689" s="3">
        <v>0</v>
      </c>
      <c r="G689" s="3" t="s">
        <v>49</v>
      </c>
      <c r="H689" s="3" t="s">
        <v>42</v>
      </c>
      <c r="I689" s="3" t="s">
        <v>42</v>
      </c>
      <c r="J689" s="3" t="s">
        <v>24</v>
      </c>
      <c r="K689" s="3" t="s">
        <v>42</v>
      </c>
      <c r="L689" s="3" t="s">
        <v>43</v>
      </c>
      <c r="M689" s="3">
        <v>7</v>
      </c>
      <c r="N689" s="3" t="s">
        <v>26</v>
      </c>
      <c r="O689" s="3" t="s">
        <v>27</v>
      </c>
      <c r="P689" s="3" t="s">
        <v>325</v>
      </c>
      <c r="Q689" s="3" t="s">
        <v>142</v>
      </c>
    </row>
    <row r="690" spans="1:17" ht="15.75" customHeight="1" x14ac:dyDescent="0.3">
      <c r="A690" s="3">
        <v>1136608</v>
      </c>
      <c r="B690" s="3" t="s">
        <v>226</v>
      </c>
      <c r="C690" s="5">
        <v>43234</v>
      </c>
      <c r="D690" s="3" t="s">
        <v>259</v>
      </c>
      <c r="E690" s="3" t="s">
        <v>227</v>
      </c>
      <c r="F690" s="3">
        <v>0</v>
      </c>
      <c r="G690" s="3" t="s">
        <v>33</v>
      </c>
      <c r="H690" s="3" t="s">
        <v>22</v>
      </c>
      <c r="I690" s="3" t="s">
        <v>22</v>
      </c>
      <c r="J690" s="3" t="s">
        <v>24</v>
      </c>
      <c r="K690" s="3" t="s">
        <v>22</v>
      </c>
      <c r="L690" s="3" t="s">
        <v>43</v>
      </c>
      <c r="M690" s="3">
        <v>10</v>
      </c>
      <c r="N690" s="3" t="s">
        <v>26</v>
      </c>
      <c r="O690" s="3" t="s">
        <v>27</v>
      </c>
      <c r="P690" s="3" t="s">
        <v>244</v>
      </c>
      <c r="Q690" s="3" t="s">
        <v>324</v>
      </c>
    </row>
    <row r="691" spans="1:17" ht="15.75" customHeight="1" x14ac:dyDescent="0.3">
      <c r="A691" s="3">
        <v>1136609</v>
      </c>
      <c r="B691" s="3" t="s">
        <v>52</v>
      </c>
      <c r="C691" s="5">
        <v>43235</v>
      </c>
      <c r="D691" s="3" t="s">
        <v>373</v>
      </c>
      <c r="E691" s="3" t="s">
        <v>54</v>
      </c>
      <c r="F691" s="3">
        <v>0</v>
      </c>
      <c r="G691" s="3" t="s">
        <v>23</v>
      </c>
      <c r="H691" s="3" t="s">
        <v>42</v>
      </c>
      <c r="I691" s="3" t="s">
        <v>23</v>
      </c>
      <c r="J691" s="3" t="s">
        <v>24</v>
      </c>
      <c r="K691" s="3" t="s">
        <v>23</v>
      </c>
      <c r="L691" s="3" t="s">
        <v>43</v>
      </c>
      <c r="M691" s="3">
        <v>6</v>
      </c>
      <c r="N691" s="3" t="s">
        <v>26</v>
      </c>
      <c r="O691" s="3" t="s">
        <v>27</v>
      </c>
      <c r="P691" s="3" t="s">
        <v>129</v>
      </c>
      <c r="Q691" s="3" t="s">
        <v>234</v>
      </c>
    </row>
    <row r="692" spans="1:17" ht="15.75" customHeight="1" x14ac:dyDescent="0.3">
      <c r="A692" s="3">
        <v>1136610</v>
      </c>
      <c r="B692" s="3" t="s">
        <v>46</v>
      </c>
      <c r="C692" s="5">
        <v>43236</v>
      </c>
      <c r="D692" s="3" t="s">
        <v>351</v>
      </c>
      <c r="E692" s="3" t="s">
        <v>48</v>
      </c>
      <c r="F692" s="3">
        <v>0</v>
      </c>
      <c r="G692" s="3" t="s">
        <v>49</v>
      </c>
      <c r="H692" s="3" t="s">
        <v>33</v>
      </c>
      <c r="I692" s="3" t="s">
        <v>33</v>
      </c>
      <c r="J692" s="3" t="s">
        <v>24</v>
      </c>
      <c r="K692" s="3" t="s">
        <v>49</v>
      </c>
      <c r="L692" s="3" t="s">
        <v>25</v>
      </c>
      <c r="M692" s="3">
        <v>3</v>
      </c>
      <c r="N692" s="3" t="s">
        <v>26</v>
      </c>
      <c r="O692" s="3" t="s">
        <v>27</v>
      </c>
      <c r="P692" s="3" t="s">
        <v>122</v>
      </c>
      <c r="Q692" s="3" t="s">
        <v>325</v>
      </c>
    </row>
    <row r="693" spans="1:17" ht="15.75" customHeight="1" x14ac:dyDescent="0.3">
      <c r="A693" s="3">
        <v>1136611</v>
      </c>
      <c r="B693" s="3" t="s">
        <v>19</v>
      </c>
      <c r="C693" s="5">
        <v>43237</v>
      </c>
      <c r="D693" s="3" t="s">
        <v>123</v>
      </c>
      <c r="E693" s="3" t="s">
        <v>347</v>
      </c>
      <c r="F693" s="3">
        <v>0</v>
      </c>
      <c r="G693" s="3" t="s">
        <v>22</v>
      </c>
      <c r="H693" s="3" t="s">
        <v>261</v>
      </c>
      <c r="I693" s="3" t="s">
        <v>261</v>
      </c>
      <c r="J693" s="3" t="s">
        <v>24</v>
      </c>
      <c r="K693" s="3" t="s">
        <v>22</v>
      </c>
      <c r="L693" s="3" t="s">
        <v>25</v>
      </c>
      <c r="M693" s="3">
        <v>14</v>
      </c>
      <c r="N693" s="3" t="s">
        <v>26</v>
      </c>
      <c r="O693" s="3" t="s">
        <v>27</v>
      </c>
      <c r="P693" s="3" t="s">
        <v>334</v>
      </c>
      <c r="Q693" s="3" t="s">
        <v>142</v>
      </c>
    </row>
    <row r="694" spans="1:17" ht="15.75" customHeight="1" x14ac:dyDescent="0.3">
      <c r="A694" s="3">
        <v>1136612</v>
      </c>
      <c r="B694" s="3" t="s">
        <v>38</v>
      </c>
      <c r="C694" s="5">
        <v>43238</v>
      </c>
      <c r="D694" s="3" t="s">
        <v>361</v>
      </c>
      <c r="E694" s="3" t="s">
        <v>40</v>
      </c>
      <c r="F694" s="3">
        <v>0</v>
      </c>
      <c r="G694" s="3" t="s">
        <v>41</v>
      </c>
      <c r="H694" s="3" t="s">
        <v>34</v>
      </c>
      <c r="I694" s="3" t="s">
        <v>34</v>
      </c>
      <c r="J694" s="3" t="s">
        <v>24</v>
      </c>
      <c r="K694" s="3" t="s">
        <v>41</v>
      </c>
      <c r="L694" s="3" t="s">
        <v>25</v>
      </c>
      <c r="M694" s="3">
        <v>34</v>
      </c>
      <c r="N694" s="3" t="s">
        <v>26</v>
      </c>
      <c r="O694" s="3" t="s">
        <v>27</v>
      </c>
      <c r="P694" s="3" t="s">
        <v>239</v>
      </c>
      <c r="Q694" s="3" t="s">
        <v>129</v>
      </c>
    </row>
    <row r="695" spans="1:17" ht="15.75" customHeight="1" x14ac:dyDescent="0.3">
      <c r="A695" s="3">
        <v>1136613</v>
      </c>
      <c r="B695" s="3" t="s">
        <v>58</v>
      </c>
      <c r="C695" s="5">
        <v>43239</v>
      </c>
      <c r="D695" s="3" t="s">
        <v>374</v>
      </c>
      <c r="E695" s="3" t="s">
        <v>60</v>
      </c>
      <c r="F695" s="3">
        <v>0</v>
      </c>
      <c r="G695" s="3" t="s">
        <v>42</v>
      </c>
      <c r="H695" s="3" t="s">
        <v>22</v>
      </c>
      <c r="I695" s="3" t="s">
        <v>42</v>
      </c>
      <c r="J695" s="3" t="s">
        <v>35</v>
      </c>
      <c r="K695" s="3" t="s">
        <v>42</v>
      </c>
      <c r="L695" s="3" t="s">
        <v>25</v>
      </c>
      <c r="M695" s="3">
        <v>30</v>
      </c>
      <c r="N695" s="3" t="s">
        <v>26</v>
      </c>
      <c r="O695" s="3" t="s">
        <v>27</v>
      </c>
      <c r="P695" s="3" t="s">
        <v>244</v>
      </c>
      <c r="Q695" s="3" t="s">
        <v>324</v>
      </c>
    </row>
    <row r="696" spans="1:17" ht="15.75" customHeight="1" x14ac:dyDescent="0.3">
      <c r="A696" s="3">
        <v>1136614</v>
      </c>
      <c r="B696" s="3" t="s">
        <v>62</v>
      </c>
      <c r="C696" s="5">
        <v>43239</v>
      </c>
      <c r="D696" s="3" t="s">
        <v>292</v>
      </c>
      <c r="E696" s="3" t="s">
        <v>64</v>
      </c>
      <c r="F696" s="3">
        <v>0</v>
      </c>
      <c r="G696" s="3" t="s">
        <v>261</v>
      </c>
      <c r="H696" s="3" t="s">
        <v>23</v>
      </c>
      <c r="I696" s="3" t="s">
        <v>261</v>
      </c>
      <c r="J696" s="3" t="s">
        <v>35</v>
      </c>
      <c r="K696" s="3" t="s">
        <v>23</v>
      </c>
      <c r="L696" s="3" t="s">
        <v>43</v>
      </c>
      <c r="M696" s="3">
        <v>5</v>
      </c>
      <c r="N696" s="3" t="s">
        <v>26</v>
      </c>
      <c r="O696" s="3" t="s">
        <v>27</v>
      </c>
      <c r="P696" s="3" t="s">
        <v>234</v>
      </c>
      <c r="Q696" s="3" t="s">
        <v>142</v>
      </c>
    </row>
    <row r="697" spans="1:17" ht="15.75" customHeight="1" x14ac:dyDescent="0.3">
      <c r="A697" s="3">
        <v>1136615</v>
      </c>
      <c r="B697" s="3" t="s">
        <v>38</v>
      </c>
      <c r="C697" s="5">
        <v>43240</v>
      </c>
      <c r="D697" s="3" t="s">
        <v>95</v>
      </c>
      <c r="E697" s="3" t="s">
        <v>40</v>
      </c>
      <c r="F697" s="3">
        <v>0</v>
      </c>
      <c r="G697" s="3" t="s">
        <v>41</v>
      </c>
      <c r="H697" s="3" t="s">
        <v>49</v>
      </c>
      <c r="I697" s="3" t="s">
        <v>41</v>
      </c>
      <c r="J697" s="3" t="s">
        <v>35</v>
      </c>
      <c r="K697" s="3" t="s">
        <v>41</v>
      </c>
      <c r="L697" s="3" t="s">
        <v>25</v>
      </c>
      <c r="M697" s="3">
        <v>11</v>
      </c>
      <c r="N697" s="3" t="s">
        <v>26</v>
      </c>
      <c r="O697" s="3" t="s">
        <v>27</v>
      </c>
      <c r="P697" s="3" t="s">
        <v>129</v>
      </c>
      <c r="Q697" s="3" t="s">
        <v>269</v>
      </c>
    </row>
    <row r="698" spans="1:17" ht="15.75" customHeight="1" x14ac:dyDescent="0.3">
      <c r="A698" s="3">
        <v>1136616</v>
      </c>
      <c r="B698" s="3" t="s">
        <v>240</v>
      </c>
      <c r="C698" s="5">
        <v>43240</v>
      </c>
      <c r="D698" s="3" t="s">
        <v>375</v>
      </c>
      <c r="E698" s="3" t="s">
        <v>303</v>
      </c>
      <c r="F698" s="3">
        <v>0</v>
      </c>
      <c r="G698" s="3" t="s">
        <v>34</v>
      </c>
      <c r="H698" s="3" t="s">
        <v>33</v>
      </c>
      <c r="I698" s="3" t="s">
        <v>34</v>
      </c>
      <c r="J698" s="3" t="s">
        <v>24</v>
      </c>
      <c r="K698" s="3" t="s">
        <v>34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325</v>
      </c>
      <c r="Q698" s="3" t="s">
        <v>353</v>
      </c>
    </row>
    <row r="699" spans="1:17" ht="15.75" customHeight="1" x14ac:dyDescent="0.3">
      <c r="A699" s="3">
        <v>1136617</v>
      </c>
      <c r="B699" s="3" t="s">
        <v>46</v>
      </c>
      <c r="C699" s="5">
        <v>43242</v>
      </c>
      <c r="D699" s="3" t="s">
        <v>245</v>
      </c>
      <c r="E699" s="3" t="s">
        <v>48</v>
      </c>
      <c r="F699" s="3">
        <v>0</v>
      </c>
      <c r="G699" s="3" t="s">
        <v>261</v>
      </c>
      <c r="H699" s="3" t="s">
        <v>34</v>
      </c>
      <c r="I699" s="3" t="s">
        <v>34</v>
      </c>
      <c r="J699" s="3" t="s">
        <v>24</v>
      </c>
      <c r="K699" s="3" t="s">
        <v>34</v>
      </c>
      <c r="L699" s="3" t="s">
        <v>43</v>
      </c>
      <c r="M699" s="3">
        <v>2</v>
      </c>
      <c r="N699" s="3" t="s">
        <v>26</v>
      </c>
      <c r="O699" s="3" t="s">
        <v>27</v>
      </c>
      <c r="P699" s="3" t="s">
        <v>254</v>
      </c>
      <c r="Q699" s="3" t="s">
        <v>122</v>
      </c>
    </row>
    <row r="700" spans="1:17" ht="15.75" customHeight="1" x14ac:dyDescent="0.3">
      <c r="A700" s="3">
        <v>1136618</v>
      </c>
      <c r="B700" s="3" t="s">
        <v>52</v>
      </c>
      <c r="C700" s="5">
        <v>43243</v>
      </c>
      <c r="D700" s="3" t="s">
        <v>309</v>
      </c>
      <c r="E700" s="3" t="s">
        <v>54</v>
      </c>
      <c r="F700" s="3">
        <v>0</v>
      </c>
      <c r="G700" s="3" t="s">
        <v>23</v>
      </c>
      <c r="H700" s="3" t="s">
        <v>42</v>
      </c>
      <c r="I700" s="3" t="s">
        <v>42</v>
      </c>
      <c r="J700" s="3" t="s">
        <v>24</v>
      </c>
      <c r="K700" s="3" t="s">
        <v>23</v>
      </c>
      <c r="L700" s="3" t="s">
        <v>25</v>
      </c>
      <c r="M700" s="3">
        <v>25</v>
      </c>
      <c r="N700" s="3" t="s">
        <v>26</v>
      </c>
      <c r="O700" s="3" t="s">
        <v>27</v>
      </c>
      <c r="P700" s="3" t="s">
        <v>234</v>
      </c>
      <c r="Q700" s="3" t="s">
        <v>325</v>
      </c>
    </row>
    <row r="701" spans="1:17" ht="15.75" customHeight="1" x14ac:dyDescent="0.3">
      <c r="A701" s="3">
        <v>1136619</v>
      </c>
      <c r="B701" s="3" t="s">
        <v>52</v>
      </c>
      <c r="C701" s="5">
        <v>43245</v>
      </c>
      <c r="D701" s="3" t="s">
        <v>348</v>
      </c>
      <c r="E701" s="3" t="s">
        <v>54</v>
      </c>
      <c r="F701" s="3">
        <v>0</v>
      </c>
      <c r="G701" s="3" t="s">
        <v>23</v>
      </c>
      <c r="H701" s="3" t="s">
        <v>261</v>
      </c>
      <c r="I701" s="3" t="s">
        <v>23</v>
      </c>
      <c r="J701" s="3" t="s">
        <v>24</v>
      </c>
      <c r="K701" s="3" t="s">
        <v>261</v>
      </c>
      <c r="L701" s="3" t="s">
        <v>25</v>
      </c>
      <c r="M701" s="3">
        <v>14</v>
      </c>
      <c r="N701" s="3" t="s">
        <v>26</v>
      </c>
      <c r="O701" s="3" t="s">
        <v>27</v>
      </c>
      <c r="P701" s="3" t="s">
        <v>129</v>
      </c>
      <c r="Q701" s="3" t="s">
        <v>325</v>
      </c>
    </row>
    <row r="702" spans="1:17" ht="15.75" customHeight="1" x14ac:dyDescent="0.3">
      <c r="A702" s="3">
        <v>1136620</v>
      </c>
      <c r="B702" s="3" t="s">
        <v>46</v>
      </c>
      <c r="C702" s="5">
        <v>43247</v>
      </c>
      <c r="D702" s="3" t="s">
        <v>59</v>
      </c>
      <c r="E702" s="3" t="s">
        <v>48</v>
      </c>
      <c r="F702" s="3">
        <v>0</v>
      </c>
      <c r="G702" s="3" t="s">
        <v>34</v>
      </c>
      <c r="H702" s="3" t="s">
        <v>261</v>
      </c>
      <c r="I702" s="3" t="s">
        <v>34</v>
      </c>
      <c r="J702" s="3" t="s">
        <v>24</v>
      </c>
      <c r="K702" s="3" t="s">
        <v>34</v>
      </c>
      <c r="L702" s="3" t="s">
        <v>43</v>
      </c>
      <c r="M702" s="3">
        <v>8</v>
      </c>
      <c r="N702" s="3" t="s">
        <v>26</v>
      </c>
      <c r="O702" s="3" t="s">
        <v>27</v>
      </c>
      <c r="P702" s="3" t="s">
        <v>122</v>
      </c>
      <c r="Q702" s="3" t="s">
        <v>142</v>
      </c>
    </row>
    <row r="703" spans="1:17" ht="15.75" customHeight="1" x14ac:dyDescent="0.3">
      <c r="A703" s="3">
        <v>1175356</v>
      </c>
      <c r="B703" s="3" t="s">
        <v>67</v>
      </c>
      <c r="C703" s="5">
        <v>43547</v>
      </c>
      <c r="D703" s="3" t="s">
        <v>156</v>
      </c>
      <c r="E703" s="3" t="s">
        <v>69</v>
      </c>
      <c r="F703" s="3">
        <v>0</v>
      </c>
      <c r="G703" s="3" t="s">
        <v>34</v>
      </c>
      <c r="H703" s="3" t="s">
        <v>22</v>
      </c>
      <c r="I703" s="3" t="s">
        <v>34</v>
      </c>
      <c r="J703" s="3" t="s">
        <v>24</v>
      </c>
      <c r="K703" s="3" t="s">
        <v>34</v>
      </c>
      <c r="L703" s="3" t="s">
        <v>43</v>
      </c>
      <c r="M703" s="3">
        <v>7</v>
      </c>
      <c r="N703" s="3" t="s">
        <v>26</v>
      </c>
      <c r="O703" s="3" t="s">
        <v>27</v>
      </c>
      <c r="P703" s="3" t="s">
        <v>334</v>
      </c>
      <c r="Q703" s="3" t="s">
        <v>244</v>
      </c>
    </row>
    <row r="704" spans="1:17" ht="15.75" customHeight="1" x14ac:dyDescent="0.3">
      <c r="A704" s="3">
        <v>1175357</v>
      </c>
      <c r="B704" s="3" t="s">
        <v>52</v>
      </c>
      <c r="C704" s="5">
        <v>43548</v>
      </c>
      <c r="D704" s="3" t="s">
        <v>309</v>
      </c>
      <c r="E704" s="3" t="s">
        <v>54</v>
      </c>
      <c r="F704" s="3">
        <v>0</v>
      </c>
      <c r="G704" s="3" t="s">
        <v>23</v>
      </c>
      <c r="H704" s="3" t="s">
        <v>261</v>
      </c>
      <c r="I704" s="3" t="s">
        <v>23</v>
      </c>
      <c r="J704" s="3" t="s">
        <v>24</v>
      </c>
      <c r="K704" s="3" t="s">
        <v>23</v>
      </c>
      <c r="L704" s="3" t="s">
        <v>43</v>
      </c>
      <c r="M704" s="3">
        <v>6</v>
      </c>
      <c r="N704" s="3" t="s">
        <v>26</v>
      </c>
      <c r="O704" s="3" t="s">
        <v>27</v>
      </c>
      <c r="P704" s="3" t="s">
        <v>305</v>
      </c>
      <c r="Q704" s="3" t="s">
        <v>234</v>
      </c>
    </row>
    <row r="705" spans="1:17" ht="15.75" customHeight="1" x14ac:dyDescent="0.3">
      <c r="A705" s="3">
        <v>1175358</v>
      </c>
      <c r="B705" s="3" t="s">
        <v>46</v>
      </c>
      <c r="C705" s="5">
        <v>43548</v>
      </c>
      <c r="D705" s="3" t="s">
        <v>338</v>
      </c>
      <c r="E705" s="3" t="s">
        <v>48</v>
      </c>
      <c r="F705" s="3">
        <v>0</v>
      </c>
      <c r="G705" s="3" t="s">
        <v>49</v>
      </c>
      <c r="H705" s="3" t="s">
        <v>376</v>
      </c>
      <c r="I705" s="3" t="s">
        <v>49</v>
      </c>
      <c r="J705" s="3" t="s">
        <v>24</v>
      </c>
      <c r="K705" s="3" t="s">
        <v>376</v>
      </c>
      <c r="L705" s="3" t="s">
        <v>25</v>
      </c>
      <c r="M705" s="3">
        <v>37</v>
      </c>
      <c r="N705" s="3" t="s">
        <v>26</v>
      </c>
      <c r="O705" s="3" t="s">
        <v>27</v>
      </c>
      <c r="P705" s="3" t="s">
        <v>353</v>
      </c>
      <c r="Q705" s="3" t="s">
        <v>142</v>
      </c>
    </row>
    <row r="706" spans="1:17" ht="15.75" customHeight="1" x14ac:dyDescent="0.3">
      <c r="A706" s="3">
        <v>1175359</v>
      </c>
      <c r="B706" s="3" t="s">
        <v>58</v>
      </c>
      <c r="C706" s="5">
        <v>43549</v>
      </c>
      <c r="D706" s="3" t="s">
        <v>120</v>
      </c>
      <c r="E706" s="3" t="s">
        <v>60</v>
      </c>
      <c r="F706" s="3">
        <v>0</v>
      </c>
      <c r="G706" s="3" t="s">
        <v>42</v>
      </c>
      <c r="H706" s="3" t="s">
        <v>33</v>
      </c>
      <c r="I706" s="3" t="s">
        <v>42</v>
      </c>
      <c r="J706" s="3" t="s">
        <v>24</v>
      </c>
      <c r="K706" s="3" t="s">
        <v>33</v>
      </c>
      <c r="L706" s="3" t="s">
        <v>25</v>
      </c>
      <c r="M706" s="3">
        <v>14</v>
      </c>
      <c r="N706" s="3" t="s">
        <v>26</v>
      </c>
      <c r="O706" s="3" t="s">
        <v>27</v>
      </c>
      <c r="P706" s="3" t="s">
        <v>337</v>
      </c>
      <c r="Q706" s="3" t="s">
        <v>254</v>
      </c>
    </row>
    <row r="707" spans="1:17" ht="15.75" customHeight="1" x14ac:dyDescent="0.3">
      <c r="A707" s="3">
        <v>1175360</v>
      </c>
      <c r="B707" s="3" t="s">
        <v>38</v>
      </c>
      <c r="C707" s="5">
        <v>43550</v>
      </c>
      <c r="D707" s="3" t="s">
        <v>59</v>
      </c>
      <c r="E707" s="3" t="s">
        <v>40</v>
      </c>
      <c r="F707" s="3">
        <v>0</v>
      </c>
      <c r="G707" s="3" t="s">
        <v>376</v>
      </c>
      <c r="H707" s="3" t="s">
        <v>34</v>
      </c>
      <c r="I707" s="3" t="s">
        <v>376</v>
      </c>
      <c r="J707" s="3" t="s">
        <v>35</v>
      </c>
      <c r="K707" s="3" t="s">
        <v>34</v>
      </c>
      <c r="L707" s="3" t="s">
        <v>43</v>
      </c>
      <c r="M707" s="3">
        <v>6</v>
      </c>
      <c r="N707" s="3" t="s">
        <v>26</v>
      </c>
      <c r="O707" s="3" t="s">
        <v>27</v>
      </c>
      <c r="P707" s="3" t="s">
        <v>122</v>
      </c>
      <c r="Q707" s="3" t="s">
        <v>325</v>
      </c>
    </row>
    <row r="708" spans="1:17" ht="15.75" customHeight="1" x14ac:dyDescent="0.3">
      <c r="A708" s="3">
        <v>1175361</v>
      </c>
      <c r="B708" s="3" t="s">
        <v>52</v>
      </c>
      <c r="C708" s="5">
        <v>43551</v>
      </c>
      <c r="D708" s="3" t="s">
        <v>309</v>
      </c>
      <c r="E708" s="3" t="s">
        <v>54</v>
      </c>
      <c r="F708" s="3">
        <v>0</v>
      </c>
      <c r="G708" s="3" t="s">
        <v>23</v>
      </c>
      <c r="H708" s="3" t="s">
        <v>33</v>
      </c>
      <c r="I708" s="3" t="s">
        <v>33</v>
      </c>
      <c r="J708" s="3" t="s">
        <v>24</v>
      </c>
      <c r="K708" s="3" t="s">
        <v>23</v>
      </c>
      <c r="L708" s="3" t="s">
        <v>25</v>
      </c>
      <c r="M708" s="3">
        <v>28</v>
      </c>
      <c r="N708" s="3" t="s">
        <v>26</v>
      </c>
      <c r="O708" s="3" t="s">
        <v>27</v>
      </c>
      <c r="P708" s="3" t="s">
        <v>239</v>
      </c>
      <c r="Q708" s="3" t="s">
        <v>234</v>
      </c>
    </row>
    <row r="709" spans="1:17" ht="15.75" customHeight="1" x14ac:dyDescent="0.3">
      <c r="A709" s="3">
        <v>1175362</v>
      </c>
      <c r="B709" s="3" t="s">
        <v>19</v>
      </c>
      <c r="C709" s="5">
        <v>43552</v>
      </c>
      <c r="D709" s="3" t="s">
        <v>351</v>
      </c>
      <c r="E709" s="3" t="s">
        <v>347</v>
      </c>
      <c r="F709" s="3">
        <v>0</v>
      </c>
      <c r="G709" s="3" t="s">
        <v>22</v>
      </c>
      <c r="H709" s="3" t="s">
        <v>49</v>
      </c>
      <c r="I709" s="3" t="s">
        <v>22</v>
      </c>
      <c r="J709" s="3" t="s">
        <v>24</v>
      </c>
      <c r="K709" s="3" t="s">
        <v>49</v>
      </c>
      <c r="L709" s="3" t="s">
        <v>25</v>
      </c>
      <c r="M709" s="3">
        <v>6</v>
      </c>
      <c r="N709" s="3" t="s">
        <v>26</v>
      </c>
      <c r="O709" s="3" t="s">
        <v>27</v>
      </c>
      <c r="P709" s="3" t="s">
        <v>269</v>
      </c>
      <c r="Q709" s="3" t="s">
        <v>142</v>
      </c>
    </row>
    <row r="710" spans="1:17" ht="15.75" customHeight="1" x14ac:dyDescent="0.3">
      <c r="A710" s="3">
        <v>1175363</v>
      </c>
      <c r="B710" s="3" t="s">
        <v>62</v>
      </c>
      <c r="C710" s="5">
        <v>43553</v>
      </c>
      <c r="D710" s="3" t="s">
        <v>348</v>
      </c>
      <c r="E710" s="3" t="s">
        <v>64</v>
      </c>
      <c r="F710" s="3">
        <v>0</v>
      </c>
      <c r="G710" s="3" t="s">
        <v>261</v>
      </c>
      <c r="H710" s="3" t="s">
        <v>42</v>
      </c>
      <c r="I710" s="3" t="s">
        <v>42</v>
      </c>
      <c r="J710" s="3" t="s">
        <v>35</v>
      </c>
      <c r="K710" s="3" t="s">
        <v>261</v>
      </c>
      <c r="L710" s="3" t="s">
        <v>43</v>
      </c>
      <c r="M710" s="3">
        <v>5</v>
      </c>
      <c r="N710" s="3" t="s">
        <v>26</v>
      </c>
      <c r="O710" s="3" t="s">
        <v>27</v>
      </c>
      <c r="P710" s="3" t="s">
        <v>254</v>
      </c>
      <c r="Q710" s="3" t="s">
        <v>244</v>
      </c>
    </row>
    <row r="711" spans="1:17" ht="15.75" customHeight="1" x14ac:dyDescent="0.3">
      <c r="A711" s="3">
        <v>1175364</v>
      </c>
      <c r="B711" s="3" t="s">
        <v>30</v>
      </c>
      <c r="C711" s="5">
        <v>43554</v>
      </c>
      <c r="D711" s="3" t="s">
        <v>310</v>
      </c>
      <c r="E711" s="3" t="s">
        <v>322</v>
      </c>
      <c r="F711" s="3">
        <v>0</v>
      </c>
      <c r="G711" s="3" t="s">
        <v>33</v>
      </c>
      <c r="H711" s="3" t="s">
        <v>49</v>
      </c>
      <c r="I711" s="3" t="s">
        <v>33</v>
      </c>
      <c r="J711" s="3" t="s">
        <v>24</v>
      </c>
      <c r="K711" s="3" t="s">
        <v>33</v>
      </c>
      <c r="L711" s="3" t="s">
        <v>43</v>
      </c>
      <c r="M711" s="3">
        <v>8</v>
      </c>
      <c r="N711" s="3" t="s">
        <v>26</v>
      </c>
      <c r="O711" s="3" t="s">
        <v>27</v>
      </c>
      <c r="P711" s="3" t="s">
        <v>239</v>
      </c>
      <c r="Q711" s="3" t="s">
        <v>305</v>
      </c>
    </row>
    <row r="712" spans="1:17" ht="15.75" customHeight="1" x14ac:dyDescent="0.3">
      <c r="A712" s="3">
        <v>1175365</v>
      </c>
      <c r="B712" s="3" t="s">
        <v>38</v>
      </c>
      <c r="C712" s="5">
        <v>43554</v>
      </c>
      <c r="D712" s="3" t="s">
        <v>377</v>
      </c>
      <c r="E712" s="3" t="s">
        <v>40</v>
      </c>
      <c r="F712" s="3">
        <v>0</v>
      </c>
      <c r="G712" s="3" t="s">
        <v>376</v>
      </c>
      <c r="H712" s="3" t="s">
        <v>23</v>
      </c>
      <c r="I712" s="3" t="s">
        <v>376</v>
      </c>
      <c r="J712" s="3" t="s">
        <v>24</v>
      </c>
      <c r="K712" s="3" t="s">
        <v>376</v>
      </c>
      <c r="L712" s="3" t="s">
        <v>124</v>
      </c>
      <c r="M712" s="3" t="s">
        <v>27</v>
      </c>
      <c r="N712" s="3" t="s">
        <v>125</v>
      </c>
      <c r="O712" s="3" t="s">
        <v>27</v>
      </c>
      <c r="P712" s="3" t="s">
        <v>334</v>
      </c>
      <c r="Q712" s="3" t="s">
        <v>325</v>
      </c>
    </row>
    <row r="713" spans="1:17" ht="15.75" customHeight="1" x14ac:dyDescent="0.3">
      <c r="A713" s="3">
        <v>1175366</v>
      </c>
      <c r="B713" s="3" t="s">
        <v>62</v>
      </c>
      <c r="C713" s="5">
        <v>43555</v>
      </c>
      <c r="D713" s="3" t="s">
        <v>378</v>
      </c>
      <c r="E713" s="3" t="s">
        <v>64</v>
      </c>
      <c r="F713" s="3">
        <v>0</v>
      </c>
      <c r="G713" s="3" t="s">
        <v>261</v>
      </c>
      <c r="H713" s="3" t="s">
        <v>22</v>
      </c>
      <c r="I713" s="3" t="s">
        <v>22</v>
      </c>
      <c r="J713" s="3" t="s">
        <v>24</v>
      </c>
      <c r="K713" s="3" t="s">
        <v>261</v>
      </c>
      <c r="L713" s="3" t="s">
        <v>25</v>
      </c>
      <c r="M713" s="3">
        <v>118</v>
      </c>
      <c r="N713" s="3" t="s">
        <v>26</v>
      </c>
      <c r="O713" s="3" t="s">
        <v>27</v>
      </c>
      <c r="P713" s="3" t="s">
        <v>337</v>
      </c>
      <c r="Q713" s="3" t="s">
        <v>142</v>
      </c>
    </row>
    <row r="714" spans="1:17" ht="15.75" customHeight="1" x14ac:dyDescent="0.3">
      <c r="A714" s="3">
        <v>1175367</v>
      </c>
      <c r="B714" s="3" t="s">
        <v>67</v>
      </c>
      <c r="C714" s="5">
        <v>43555</v>
      </c>
      <c r="D714" s="3" t="s">
        <v>78</v>
      </c>
      <c r="E714" s="3" t="s">
        <v>69</v>
      </c>
      <c r="F714" s="3">
        <v>0</v>
      </c>
      <c r="G714" s="3" t="s">
        <v>34</v>
      </c>
      <c r="H714" s="3" t="s">
        <v>42</v>
      </c>
      <c r="I714" s="3" t="s">
        <v>42</v>
      </c>
      <c r="J714" s="3" t="s">
        <v>24</v>
      </c>
      <c r="K714" s="3" t="s">
        <v>34</v>
      </c>
      <c r="L714" s="3" t="s">
        <v>25</v>
      </c>
      <c r="M714" s="3">
        <v>8</v>
      </c>
      <c r="N714" s="3" t="s">
        <v>26</v>
      </c>
      <c r="O714" s="3" t="s">
        <v>27</v>
      </c>
      <c r="P714" s="3" t="s">
        <v>353</v>
      </c>
      <c r="Q714" s="3" t="s">
        <v>269</v>
      </c>
    </row>
    <row r="715" spans="1:17" ht="15.75" customHeight="1" x14ac:dyDescent="0.3">
      <c r="A715" s="3">
        <v>1175368</v>
      </c>
      <c r="B715" s="3" t="s">
        <v>30</v>
      </c>
      <c r="C715" s="5">
        <v>43556</v>
      </c>
      <c r="D715" s="3" t="s">
        <v>379</v>
      </c>
      <c r="E715" s="3" t="s">
        <v>322</v>
      </c>
      <c r="F715" s="3">
        <v>0</v>
      </c>
      <c r="G715" s="3" t="s">
        <v>33</v>
      </c>
      <c r="H715" s="3" t="s">
        <v>376</v>
      </c>
      <c r="I715" s="3" t="s">
        <v>376</v>
      </c>
      <c r="J715" s="3" t="s">
        <v>24</v>
      </c>
      <c r="K715" s="3" t="s">
        <v>33</v>
      </c>
      <c r="L715" s="3" t="s">
        <v>25</v>
      </c>
      <c r="M715" s="3">
        <v>14</v>
      </c>
      <c r="N715" s="3" t="s">
        <v>26</v>
      </c>
      <c r="O715" s="3" t="s">
        <v>27</v>
      </c>
      <c r="P715" s="3" t="s">
        <v>305</v>
      </c>
      <c r="Q715" s="3" t="s">
        <v>234</v>
      </c>
    </row>
    <row r="716" spans="1:17" ht="15.75" customHeight="1" x14ac:dyDescent="0.3">
      <c r="A716" s="3">
        <v>1175369</v>
      </c>
      <c r="B716" s="3" t="s">
        <v>58</v>
      </c>
      <c r="C716" s="5">
        <v>43557</v>
      </c>
      <c r="D716" s="3" t="s">
        <v>374</v>
      </c>
      <c r="E716" s="3" t="s">
        <v>60</v>
      </c>
      <c r="F716" s="3">
        <v>0</v>
      </c>
      <c r="G716" s="3" t="s">
        <v>42</v>
      </c>
      <c r="H716" s="3" t="s">
        <v>22</v>
      </c>
      <c r="I716" s="3" t="s">
        <v>42</v>
      </c>
      <c r="J716" s="3" t="s">
        <v>24</v>
      </c>
      <c r="K716" s="3" t="s">
        <v>42</v>
      </c>
      <c r="L716" s="3" t="s">
        <v>43</v>
      </c>
      <c r="M716" s="3">
        <v>7</v>
      </c>
      <c r="N716" s="3" t="s">
        <v>26</v>
      </c>
      <c r="O716" s="3" t="s">
        <v>27</v>
      </c>
      <c r="P716" s="3" t="s">
        <v>334</v>
      </c>
      <c r="Q716" s="3" t="s">
        <v>122</v>
      </c>
    </row>
    <row r="717" spans="1:17" ht="15.75" customHeight="1" x14ac:dyDescent="0.3">
      <c r="A717" s="3">
        <v>1175370</v>
      </c>
      <c r="B717" s="3" t="s">
        <v>46</v>
      </c>
      <c r="C717" s="5">
        <v>43558</v>
      </c>
      <c r="D717" s="3" t="s">
        <v>317</v>
      </c>
      <c r="E717" s="3" t="s">
        <v>48</v>
      </c>
      <c r="F717" s="3">
        <v>0</v>
      </c>
      <c r="G717" s="3" t="s">
        <v>49</v>
      </c>
      <c r="H717" s="3" t="s">
        <v>34</v>
      </c>
      <c r="I717" s="3" t="s">
        <v>34</v>
      </c>
      <c r="J717" s="3" t="s">
        <v>24</v>
      </c>
      <c r="K717" s="3" t="s">
        <v>49</v>
      </c>
      <c r="L717" s="3" t="s">
        <v>25</v>
      </c>
      <c r="M717" s="3">
        <v>37</v>
      </c>
      <c r="N717" s="3" t="s">
        <v>26</v>
      </c>
      <c r="O717" s="3" t="s">
        <v>27</v>
      </c>
      <c r="P717" s="3" t="s">
        <v>215</v>
      </c>
      <c r="Q717" s="3" t="s">
        <v>244</v>
      </c>
    </row>
    <row r="718" spans="1:17" ht="15.75" customHeight="1" x14ac:dyDescent="0.3">
      <c r="A718" s="3">
        <v>1175371</v>
      </c>
      <c r="B718" s="3" t="s">
        <v>38</v>
      </c>
      <c r="C718" s="5">
        <v>43559</v>
      </c>
      <c r="D718" s="3" t="s">
        <v>378</v>
      </c>
      <c r="E718" s="3" t="s">
        <v>40</v>
      </c>
      <c r="F718" s="3">
        <v>0</v>
      </c>
      <c r="G718" s="3" t="s">
        <v>376</v>
      </c>
      <c r="H718" s="3" t="s">
        <v>261</v>
      </c>
      <c r="I718" s="3" t="s">
        <v>261</v>
      </c>
      <c r="J718" s="3" t="s">
        <v>24</v>
      </c>
      <c r="K718" s="3" t="s">
        <v>261</v>
      </c>
      <c r="L718" s="3" t="s">
        <v>43</v>
      </c>
      <c r="M718" s="3">
        <v>5</v>
      </c>
      <c r="N718" s="3" t="s">
        <v>26</v>
      </c>
      <c r="O718" s="3" t="s">
        <v>27</v>
      </c>
      <c r="P718" s="3" t="s">
        <v>337</v>
      </c>
      <c r="Q718" s="3" t="s">
        <v>254</v>
      </c>
    </row>
    <row r="719" spans="1:17" ht="15.75" customHeight="1" x14ac:dyDescent="0.3">
      <c r="A719" s="3">
        <v>1175372</v>
      </c>
      <c r="B719" s="3" t="s">
        <v>19</v>
      </c>
      <c r="C719" s="5">
        <v>43560</v>
      </c>
      <c r="D719" s="3" t="s">
        <v>309</v>
      </c>
      <c r="E719" s="3" t="s">
        <v>347</v>
      </c>
      <c r="F719" s="3">
        <v>0</v>
      </c>
      <c r="G719" s="3" t="s">
        <v>22</v>
      </c>
      <c r="H719" s="3" t="s">
        <v>23</v>
      </c>
      <c r="I719" s="3" t="s">
        <v>23</v>
      </c>
      <c r="J719" s="3" t="s">
        <v>24</v>
      </c>
      <c r="K719" s="3" t="s">
        <v>23</v>
      </c>
      <c r="L719" s="3" t="s">
        <v>43</v>
      </c>
      <c r="M719" s="3">
        <v>5</v>
      </c>
      <c r="N719" s="3" t="s">
        <v>26</v>
      </c>
      <c r="O719" s="3" t="s">
        <v>27</v>
      </c>
      <c r="P719" s="3" t="s">
        <v>305</v>
      </c>
      <c r="Q719" s="3" t="s">
        <v>234</v>
      </c>
    </row>
    <row r="720" spans="1:17" ht="15.75" customHeight="1" x14ac:dyDescent="0.3">
      <c r="A720" s="3">
        <v>1178393</v>
      </c>
      <c r="B720" s="3" t="s">
        <v>67</v>
      </c>
      <c r="C720" s="5">
        <v>43561</v>
      </c>
      <c r="D720" s="3" t="s">
        <v>156</v>
      </c>
      <c r="E720" s="3" t="s">
        <v>69</v>
      </c>
      <c r="F720" s="3">
        <v>0</v>
      </c>
      <c r="G720" s="3" t="s">
        <v>34</v>
      </c>
      <c r="H720" s="3" t="s">
        <v>33</v>
      </c>
      <c r="I720" s="3" t="s">
        <v>34</v>
      </c>
      <c r="J720" s="3" t="s">
        <v>35</v>
      </c>
      <c r="K720" s="3" t="s">
        <v>34</v>
      </c>
      <c r="L720" s="3" t="s">
        <v>25</v>
      </c>
      <c r="M720" s="3">
        <v>22</v>
      </c>
      <c r="N720" s="3" t="s">
        <v>26</v>
      </c>
      <c r="O720" s="3" t="s">
        <v>27</v>
      </c>
      <c r="P720" s="3" t="s">
        <v>337</v>
      </c>
      <c r="Q720" s="3" t="s">
        <v>215</v>
      </c>
    </row>
    <row r="721" spans="1:17" ht="15.75" customHeight="1" x14ac:dyDescent="0.3">
      <c r="A721" s="3">
        <v>1178394</v>
      </c>
      <c r="B721" s="3" t="s">
        <v>62</v>
      </c>
      <c r="C721" s="5">
        <v>43561</v>
      </c>
      <c r="D721" s="3" t="s">
        <v>380</v>
      </c>
      <c r="E721" s="3" t="s">
        <v>64</v>
      </c>
      <c r="F721" s="3">
        <v>0</v>
      </c>
      <c r="G721" s="3" t="s">
        <v>261</v>
      </c>
      <c r="H721" s="3" t="s">
        <v>49</v>
      </c>
      <c r="I721" s="3" t="s">
        <v>261</v>
      </c>
      <c r="J721" s="3" t="s">
        <v>24</v>
      </c>
      <c r="K721" s="3" t="s">
        <v>49</v>
      </c>
      <c r="L721" s="3" t="s">
        <v>25</v>
      </c>
      <c r="M721" s="3">
        <v>40</v>
      </c>
      <c r="N721" s="3" t="s">
        <v>26</v>
      </c>
      <c r="O721" s="3" t="s">
        <v>27</v>
      </c>
      <c r="P721" s="3" t="s">
        <v>334</v>
      </c>
      <c r="Q721" s="3" t="s">
        <v>325</v>
      </c>
    </row>
    <row r="722" spans="1:17" ht="15.75" customHeight="1" x14ac:dyDescent="0.3">
      <c r="A722" s="3">
        <v>1178395</v>
      </c>
      <c r="B722" s="3" t="s">
        <v>19</v>
      </c>
      <c r="C722" s="5">
        <v>43562</v>
      </c>
      <c r="D722" s="3" t="s">
        <v>381</v>
      </c>
      <c r="E722" s="3" t="s">
        <v>347</v>
      </c>
      <c r="F722" s="3">
        <v>0</v>
      </c>
      <c r="G722" s="3" t="s">
        <v>22</v>
      </c>
      <c r="H722" s="3" t="s">
        <v>376</v>
      </c>
      <c r="I722" s="3" t="s">
        <v>376</v>
      </c>
      <c r="J722" s="3" t="s">
        <v>24</v>
      </c>
      <c r="K722" s="3" t="s">
        <v>376</v>
      </c>
      <c r="L722" s="3" t="s">
        <v>43</v>
      </c>
      <c r="M722" s="3">
        <v>4</v>
      </c>
      <c r="N722" s="3" t="s">
        <v>26</v>
      </c>
      <c r="O722" s="3" t="s">
        <v>27</v>
      </c>
      <c r="P722" s="3" t="s">
        <v>353</v>
      </c>
      <c r="Q722" s="3" t="s">
        <v>142</v>
      </c>
    </row>
    <row r="723" spans="1:17" ht="15.75" customHeight="1" x14ac:dyDescent="0.3">
      <c r="A723" s="3">
        <v>1178396</v>
      </c>
      <c r="B723" s="3" t="s">
        <v>58</v>
      </c>
      <c r="C723" s="5">
        <v>43562</v>
      </c>
      <c r="D723" s="3" t="s">
        <v>382</v>
      </c>
      <c r="E723" s="3" t="s">
        <v>60</v>
      </c>
      <c r="F723" s="3">
        <v>0</v>
      </c>
      <c r="G723" s="3" t="s">
        <v>42</v>
      </c>
      <c r="H723" s="3" t="s">
        <v>23</v>
      </c>
      <c r="I723" s="3" t="s">
        <v>23</v>
      </c>
      <c r="J723" s="3" t="s">
        <v>24</v>
      </c>
      <c r="K723" s="3" t="s">
        <v>23</v>
      </c>
      <c r="L723" s="3" t="s">
        <v>43</v>
      </c>
      <c r="M723" s="3">
        <v>8</v>
      </c>
      <c r="N723" s="3" t="s">
        <v>26</v>
      </c>
      <c r="O723" s="3" t="s">
        <v>27</v>
      </c>
      <c r="P723" s="3" t="s">
        <v>305</v>
      </c>
      <c r="Q723" s="3" t="s">
        <v>234</v>
      </c>
    </row>
    <row r="724" spans="1:17" ht="15.75" customHeight="1" x14ac:dyDescent="0.3">
      <c r="A724" s="3">
        <v>1178397</v>
      </c>
      <c r="B724" s="3" t="s">
        <v>30</v>
      </c>
      <c r="C724" s="5">
        <v>43563</v>
      </c>
      <c r="D724" s="3" t="s">
        <v>364</v>
      </c>
      <c r="E724" s="3" t="s">
        <v>322</v>
      </c>
      <c r="F724" s="3">
        <v>0</v>
      </c>
      <c r="G724" s="3" t="s">
        <v>33</v>
      </c>
      <c r="H724" s="3" t="s">
        <v>261</v>
      </c>
      <c r="I724" s="3" t="s">
        <v>33</v>
      </c>
      <c r="J724" s="3" t="s">
        <v>24</v>
      </c>
      <c r="K724" s="3" t="s">
        <v>33</v>
      </c>
      <c r="L724" s="3" t="s">
        <v>43</v>
      </c>
      <c r="M724" s="3">
        <v>6</v>
      </c>
      <c r="N724" s="3" t="s">
        <v>26</v>
      </c>
      <c r="O724" s="3" t="s">
        <v>27</v>
      </c>
      <c r="P724" s="3" t="s">
        <v>334</v>
      </c>
      <c r="Q724" s="3" t="s">
        <v>122</v>
      </c>
    </row>
    <row r="725" spans="1:17" ht="15.75" customHeight="1" x14ac:dyDescent="0.3">
      <c r="A725" s="3">
        <v>1178398</v>
      </c>
      <c r="B725" s="3" t="s">
        <v>67</v>
      </c>
      <c r="C725" s="5">
        <v>43564</v>
      </c>
      <c r="D725" s="3" t="s">
        <v>383</v>
      </c>
      <c r="E725" s="3" t="s">
        <v>69</v>
      </c>
      <c r="F725" s="3">
        <v>0</v>
      </c>
      <c r="G725" s="3" t="s">
        <v>34</v>
      </c>
      <c r="H725" s="3" t="s">
        <v>23</v>
      </c>
      <c r="I725" s="3" t="s">
        <v>34</v>
      </c>
      <c r="J725" s="3" t="s">
        <v>24</v>
      </c>
      <c r="K725" s="3" t="s">
        <v>34</v>
      </c>
      <c r="L725" s="3" t="s">
        <v>43</v>
      </c>
      <c r="M725" s="3">
        <v>7</v>
      </c>
      <c r="N725" s="3" t="s">
        <v>26</v>
      </c>
      <c r="O725" s="3" t="s">
        <v>27</v>
      </c>
      <c r="P725" s="3" t="s">
        <v>215</v>
      </c>
      <c r="Q725" s="3" t="s">
        <v>254</v>
      </c>
    </row>
    <row r="726" spans="1:17" ht="15.75" customHeight="1" x14ac:dyDescent="0.3">
      <c r="A726" s="3">
        <v>1178399</v>
      </c>
      <c r="B726" s="3" t="s">
        <v>46</v>
      </c>
      <c r="C726" s="5">
        <v>43565</v>
      </c>
      <c r="D726" s="3" t="s">
        <v>194</v>
      </c>
      <c r="E726" s="3" t="s">
        <v>48</v>
      </c>
      <c r="F726" s="3">
        <v>0</v>
      </c>
      <c r="G726" s="3" t="s">
        <v>49</v>
      </c>
      <c r="H726" s="3" t="s">
        <v>33</v>
      </c>
      <c r="I726" s="3" t="s">
        <v>49</v>
      </c>
      <c r="J726" s="3" t="s">
        <v>24</v>
      </c>
      <c r="K726" s="3" t="s">
        <v>49</v>
      </c>
      <c r="L726" s="3" t="s">
        <v>43</v>
      </c>
      <c r="M726" s="3">
        <v>3</v>
      </c>
      <c r="N726" s="3" t="s">
        <v>26</v>
      </c>
      <c r="O726" s="3" t="s">
        <v>27</v>
      </c>
      <c r="P726" s="3" t="s">
        <v>353</v>
      </c>
      <c r="Q726" s="3" t="s">
        <v>142</v>
      </c>
    </row>
    <row r="727" spans="1:17" ht="15.75" customHeight="1" x14ac:dyDescent="0.3">
      <c r="A727" s="3">
        <v>1178400</v>
      </c>
      <c r="B727" s="3" t="s">
        <v>58</v>
      </c>
      <c r="C727" s="5">
        <v>43566</v>
      </c>
      <c r="D727" s="3" t="s">
        <v>78</v>
      </c>
      <c r="E727" s="3" t="s">
        <v>60</v>
      </c>
      <c r="F727" s="3">
        <v>0</v>
      </c>
      <c r="G727" s="3" t="s">
        <v>42</v>
      </c>
      <c r="H727" s="3" t="s">
        <v>34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4</v>
      </c>
      <c r="N727" s="3" t="s">
        <v>26</v>
      </c>
      <c r="O727" s="3" t="s">
        <v>27</v>
      </c>
      <c r="P727" s="3" t="s">
        <v>384</v>
      </c>
      <c r="Q727" s="3" t="s">
        <v>244</v>
      </c>
    </row>
    <row r="728" spans="1:17" ht="15.75" customHeight="1" x14ac:dyDescent="0.3">
      <c r="A728" s="3">
        <v>1178401</v>
      </c>
      <c r="B728" s="3" t="s">
        <v>52</v>
      </c>
      <c r="C728" s="5">
        <v>43567</v>
      </c>
      <c r="D728" s="3" t="s">
        <v>229</v>
      </c>
      <c r="E728" s="3" t="s">
        <v>54</v>
      </c>
      <c r="F728" s="3">
        <v>0</v>
      </c>
      <c r="G728" s="3" t="s">
        <v>23</v>
      </c>
      <c r="H728" s="3" t="s">
        <v>376</v>
      </c>
      <c r="I728" s="3" t="s">
        <v>376</v>
      </c>
      <c r="J728" s="3" t="s">
        <v>24</v>
      </c>
      <c r="K728" s="3" t="s">
        <v>376</v>
      </c>
      <c r="L728" s="3" t="s">
        <v>43</v>
      </c>
      <c r="M728" s="3">
        <v>7</v>
      </c>
      <c r="N728" s="3" t="s">
        <v>26</v>
      </c>
      <c r="O728" s="3" t="s">
        <v>27</v>
      </c>
      <c r="P728" s="3" t="s">
        <v>353</v>
      </c>
      <c r="Q728" s="3" t="s">
        <v>269</v>
      </c>
    </row>
    <row r="729" spans="1:17" ht="15.75" customHeight="1" x14ac:dyDescent="0.3">
      <c r="A729" s="3">
        <v>1178402</v>
      </c>
      <c r="B729" s="3" t="s">
        <v>46</v>
      </c>
      <c r="C729" s="5">
        <v>43568</v>
      </c>
      <c r="D729" s="3" t="s">
        <v>356</v>
      </c>
      <c r="E729" s="3" t="s">
        <v>48</v>
      </c>
      <c r="F729" s="3">
        <v>0</v>
      </c>
      <c r="G729" s="3" t="s">
        <v>49</v>
      </c>
      <c r="H729" s="3" t="s">
        <v>42</v>
      </c>
      <c r="I729" s="3" t="s">
        <v>42</v>
      </c>
      <c r="J729" s="3" t="s">
        <v>24</v>
      </c>
      <c r="K729" s="3" t="s">
        <v>42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325</v>
      </c>
      <c r="Q729" s="3" t="s">
        <v>329</v>
      </c>
    </row>
    <row r="730" spans="1:17" ht="15.75" customHeight="1" x14ac:dyDescent="0.3">
      <c r="A730" s="3">
        <v>1178403</v>
      </c>
      <c r="B730" s="3" t="s">
        <v>30</v>
      </c>
      <c r="C730" s="5">
        <v>43568</v>
      </c>
      <c r="D730" s="3" t="s">
        <v>123</v>
      </c>
      <c r="E730" s="3" t="s">
        <v>322</v>
      </c>
      <c r="F730" s="3">
        <v>0</v>
      </c>
      <c r="G730" s="3" t="s">
        <v>33</v>
      </c>
      <c r="H730" s="3" t="s">
        <v>22</v>
      </c>
      <c r="I730" s="3" t="s">
        <v>22</v>
      </c>
      <c r="J730" s="3" t="s">
        <v>24</v>
      </c>
      <c r="K730" s="3" t="s">
        <v>22</v>
      </c>
      <c r="L730" s="3" t="s">
        <v>43</v>
      </c>
      <c r="M730" s="3">
        <v>8</v>
      </c>
      <c r="N730" s="3" t="s">
        <v>26</v>
      </c>
      <c r="O730" s="3" t="s">
        <v>27</v>
      </c>
      <c r="P730" s="3" t="s">
        <v>384</v>
      </c>
      <c r="Q730" s="3" t="s">
        <v>142</v>
      </c>
    </row>
    <row r="731" spans="1:17" ht="15.75" customHeight="1" x14ac:dyDescent="0.3">
      <c r="A731" s="3">
        <v>1178404</v>
      </c>
      <c r="B731" s="3" t="s">
        <v>52</v>
      </c>
      <c r="C731" s="5">
        <v>43569</v>
      </c>
      <c r="D731" s="3" t="s">
        <v>385</v>
      </c>
      <c r="E731" s="3" t="s">
        <v>54</v>
      </c>
      <c r="F731" s="3">
        <v>0</v>
      </c>
      <c r="G731" s="3" t="s">
        <v>23</v>
      </c>
      <c r="H731" s="3" t="s">
        <v>34</v>
      </c>
      <c r="I731" s="3" t="s">
        <v>34</v>
      </c>
      <c r="J731" s="3" t="s">
        <v>24</v>
      </c>
      <c r="K731" s="3" t="s">
        <v>34</v>
      </c>
      <c r="L731" s="3" t="s">
        <v>43</v>
      </c>
      <c r="M731" s="3">
        <v>5</v>
      </c>
      <c r="N731" s="3" t="s">
        <v>26</v>
      </c>
      <c r="O731" s="3" t="s">
        <v>27</v>
      </c>
      <c r="P731" s="3" t="s">
        <v>215</v>
      </c>
      <c r="Q731" s="3" t="s">
        <v>269</v>
      </c>
    </row>
    <row r="732" spans="1:17" ht="15.75" customHeight="1" x14ac:dyDescent="0.3">
      <c r="A732" s="3">
        <v>1178405</v>
      </c>
      <c r="B732" s="3" t="s">
        <v>62</v>
      </c>
      <c r="C732" s="5">
        <v>43569</v>
      </c>
      <c r="D732" s="3" t="s">
        <v>386</v>
      </c>
      <c r="E732" s="3" t="s">
        <v>64</v>
      </c>
      <c r="F732" s="3">
        <v>0</v>
      </c>
      <c r="G732" s="3" t="s">
        <v>261</v>
      </c>
      <c r="H732" s="3" t="s">
        <v>376</v>
      </c>
      <c r="I732" s="3" t="s">
        <v>261</v>
      </c>
      <c r="J732" s="3" t="s">
        <v>24</v>
      </c>
      <c r="K732" s="3" t="s">
        <v>376</v>
      </c>
      <c r="L732" s="3" t="s">
        <v>25</v>
      </c>
      <c r="M732" s="3">
        <v>39</v>
      </c>
      <c r="N732" s="3" t="s">
        <v>26</v>
      </c>
      <c r="O732" s="3" t="s">
        <v>27</v>
      </c>
      <c r="P732" s="3" t="s">
        <v>244</v>
      </c>
      <c r="Q732" s="3" t="s">
        <v>234</v>
      </c>
    </row>
    <row r="733" spans="1:17" ht="15.75" customHeight="1" x14ac:dyDescent="0.3">
      <c r="A733" s="3">
        <v>1178406</v>
      </c>
      <c r="B733" s="3" t="s">
        <v>46</v>
      </c>
      <c r="C733" s="5">
        <v>43570</v>
      </c>
      <c r="D733" s="3" t="s">
        <v>182</v>
      </c>
      <c r="E733" s="3" t="s">
        <v>48</v>
      </c>
      <c r="F733" s="3">
        <v>0</v>
      </c>
      <c r="G733" s="3" t="s">
        <v>49</v>
      </c>
      <c r="H733" s="3" t="s">
        <v>22</v>
      </c>
      <c r="I733" s="3" t="s">
        <v>49</v>
      </c>
      <c r="J733" s="3" t="s">
        <v>24</v>
      </c>
      <c r="K733" s="3" t="s">
        <v>49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122</v>
      </c>
      <c r="Q733" s="3" t="s">
        <v>325</v>
      </c>
    </row>
    <row r="734" spans="1:17" ht="15.75" customHeight="1" x14ac:dyDescent="0.3">
      <c r="A734" s="3">
        <v>1178407</v>
      </c>
      <c r="B734" s="3" t="s">
        <v>30</v>
      </c>
      <c r="C734" s="5">
        <v>43571</v>
      </c>
      <c r="D734" s="3" t="s">
        <v>195</v>
      </c>
      <c r="E734" s="3" t="s">
        <v>322</v>
      </c>
      <c r="F734" s="3">
        <v>0</v>
      </c>
      <c r="G734" s="3" t="s">
        <v>33</v>
      </c>
      <c r="H734" s="3" t="s">
        <v>42</v>
      </c>
      <c r="I734" s="3" t="s">
        <v>42</v>
      </c>
      <c r="J734" s="3" t="s">
        <v>24</v>
      </c>
      <c r="K734" s="3" t="s">
        <v>33</v>
      </c>
      <c r="L734" s="3" t="s">
        <v>25</v>
      </c>
      <c r="M734" s="3">
        <v>12</v>
      </c>
      <c r="N734" s="3" t="s">
        <v>26</v>
      </c>
      <c r="O734" s="3" t="s">
        <v>27</v>
      </c>
      <c r="P734" s="3" t="s">
        <v>239</v>
      </c>
      <c r="Q734" s="3" t="s">
        <v>234</v>
      </c>
    </row>
    <row r="735" spans="1:17" ht="15.75" customHeight="1" x14ac:dyDescent="0.3">
      <c r="A735" s="3">
        <v>1178408</v>
      </c>
      <c r="B735" s="3" t="s">
        <v>62</v>
      </c>
      <c r="C735" s="5">
        <v>43572</v>
      </c>
      <c r="D735" s="3" t="s">
        <v>181</v>
      </c>
      <c r="E735" s="3" t="s">
        <v>64</v>
      </c>
      <c r="F735" s="3">
        <v>0</v>
      </c>
      <c r="G735" s="3" t="s">
        <v>261</v>
      </c>
      <c r="H735" s="3" t="s">
        <v>34</v>
      </c>
      <c r="I735" s="3" t="s">
        <v>34</v>
      </c>
      <c r="J735" s="3" t="s">
        <v>35</v>
      </c>
      <c r="K735" s="3" t="s">
        <v>261</v>
      </c>
      <c r="L735" s="3" t="s">
        <v>43</v>
      </c>
      <c r="M735" s="3">
        <v>6</v>
      </c>
      <c r="N735" s="3" t="s">
        <v>26</v>
      </c>
      <c r="O735" s="3" t="s">
        <v>27</v>
      </c>
      <c r="P735" s="3" t="s">
        <v>384</v>
      </c>
      <c r="Q735" s="3" t="s">
        <v>387</v>
      </c>
    </row>
    <row r="736" spans="1:17" ht="15.75" customHeight="1" x14ac:dyDescent="0.3">
      <c r="A736" s="3">
        <v>1178409</v>
      </c>
      <c r="B736" s="3" t="s">
        <v>38</v>
      </c>
      <c r="C736" s="5">
        <v>43573</v>
      </c>
      <c r="D736" s="3" t="s">
        <v>317</v>
      </c>
      <c r="E736" s="3" t="s">
        <v>40</v>
      </c>
      <c r="F736" s="3">
        <v>0</v>
      </c>
      <c r="G736" s="3" t="s">
        <v>376</v>
      </c>
      <c r="H736" s="3" t="s">
        <v>49</v>
      </c>
      <c r="I736" s="3" t="s">
        <v>49</v>
      </c>
      <c r="J736" s="3" t="s">
        <v>35</v>
      </c>
      <c r="K736" s="3" t="s">
        <v>49</v>
      </c>
      <c r="L736" s="3" t="s">
        <v>25</v>
      </c>
      <c r="M736" s="3">
        <v>40</v>
      </c>
      <c r="N736" s="3" t="s">
        <v>26</v>
      </c>
      <c r="O736" s="3" t="s">
        <v>27</v>
      </c>
      <c r="P736" s="3" t="s">
        <v>244</v>
      </c>
      <c r="Q736" s="3" t="s">
        <v>276</v>
      </c>
    </row>
    <row r="737" spans="1:17" ht="15.75" customHeight="1" x14ac:dyDescent="0.3">
      <c r="A737" s="3">
        <v>1178410</v>
      </c>
      <c r="B737" s="3" t="s">
        <v>52</v>
      </c>
      <c r="C737" s="5">
        <v>43574</v>
      </c>
      <c r="D737" s="3" t="s">
        <v>217</v>
      </c>
      <c r="E737" s="3" t="s">
        <v>54</v>
      </c>
      <c r="F737" s="3">
        <v>0</v>
      </c>
      <c r="G737" s="3" t="s">
        <v>23</v>
      </c>
      <c r="H737" s="3" t="s">
        <v>22</v>
      </c>
      <c r="I737" s="3" t="s">
        <v>23</v>
      </c>
      <c r="J737" s="3" t="s">
        <v>24</v>
      </c>
      <c r="K737" s="3" t="s">
        <v>22</v>
      </c>
      <c r="L737" s="3" t="s">
        <v>25</v>
      </c>
      <c r="M737" s="3">
        <v>10</v>
      </c>
      <c r="N737" s="3" t="s">
        <v>26</v>
      </c>
      <c r="O737" s="3" t="s">
        <v>27</v>
      </c>
      <c r="P737" s="3" t="s">
        <v>387</v>
      </c>
      <c r="Q737" s="3" t="s">
        <v>325</v>
      </c>
    </row>
    <row r="738" spans="1:17" ht="15.75" customHeight="1" x14ac:dyDescent="0.3">
      <c r="A738" s="3">
        <v>1178411</v>
      </c>
      <c r="B738" s="3" t="s">
        <v>58</v>
      </c>
      <c r="C738" s="5">
        <v>43575</v>
      </c>
      <c r="D738" s="3" t="s">
        <v>233</v>
      </c>
      <c r="E738" s="3" t="s">
        <v>60</v>
      </c>
      <c r="F738" s="3">
        <v>0</v>
      </c>
      <c r="G738" s="3" t="s">
        <v>42</v>
      </c>
      <c r="H738" s="3" t="s">
        <v>49</v>
      </c>
      <c r="I738" s="3" t="s">
        <v>42</v>
      </c>
      <c r="J738" s="3" t="s">
        <v>24</v>
      </c>
      <c r="K738" s="3" t="s">
        <v>42</v>
      </c>
      <c r="L738" s="3" t="s">
        <v>43</v>
      </c>
      <c r="M738" s="3">
        <v>5</v>
      </c>
      <c r="N738" s="3" t="s">
        <v>26</v>
      </c>
      <c r="O738" s="3" t="s">
        <v>27</v>
      </c>
      <c r="P738" s="3" t="s">
        <v>353</v>
      </c>
      <c r="Q738" s="3" t="s">
        <v>142</v>
      </c>
    </row>
    <row r="739" spans="1:17" ht="15.75" customHeight="1" x14ac:dyDescent="0.3">
      <c r="A739" s="3">
        <v>1178412</v>
      </c>
      <c r="B739" s="3" t="s">
        <v>38</v>
      </c>
      <c r="C739" s="5">
        <v>43575</v>
      </c>
      <c r="D739" s="3" t="s">
        <v>311</v>
      </c>
      <c r="E739" s="3" t="s">
        <v>40</v>
      </c>
      <c r="F739" s="3">
        <v>0</v>
      </c>
      <c r="G739" s="3" t="s">
        <v>376</v>
      </c>
      <c r="H739" s="3" t="s">
        <v>33</v>
      </c>
      <c r="I739" s="3" t="s">
        <v>376</v>
      </c>
      <c r="J739" s="3" t="s">
        <v>24</v>
      </c>
      <c r="K739" s="3" t="s">
        <v>376</v>
      </c>
      <c r="L739" s="3" t="s">
        <v>43</v>
      </c>
      <c r="M739" s="3">
        <v>5</v>
      </c>
      <c r="N739" s="3" t="s">
        <v>26</v>
      </c>
      <c r="O739" s="3" t="s">
        <v>27</v>
      </c>
      <c r="P739" s="3" t="s">
        <v>384</v>
      </c>
      <c r="Q739" s="3" t="s">
        <v>254</v>
      </c>
    </row>
    <row r="740" spans="1:17" ht="15.75" customHeight="1" x14ac:dyDescent="0.3">
      <c r="A740" s="3">
        <v>1178413</v>
      </c>
      <c r="B740" s="3" t="s">
        <v>62</v>
      </c>
      <c r="C740" s="5">
        <v>43576</v>
      </c>
      <c r="D740" s="3" t="s">
        <v>388</v>
      </c>
      <c r="E740" s="3" t="s">
        <v>64</v>
      </c>
      <c r="F740" s="3">
        <v>0</v>
      </c>
      <c r="G740" s="3" t="s">
        <v>261</v>
      </c>
      <c r="H740" s="3" t="s">
        <v>23</v>
      </c>
      <c r="I740" s="3" t="s">
        <v>261</v>
      </c>
      <c r="J740" s="3" t="s">
        <v>24</v>
      </c>
      <c r="K740" s="3" t="s">
        <v>261</v>
      </c>
      <c r="L740" s="3" t="s">
        <v>43</v>
      </c>
      <c r="M740" s="3">
        <v>9</v>
      </c>
      <c r="N740" s="3" t="s">
        <v>26</v>
      </c>
      <c r="O740" s="3" t="s">
        <v>27</v>
      </c>
      <c r="P740" s="3" t="s">
        <v>276</v>
      </c>
      <c r="Q740" s="3" t="s">
        <v>325</v>
      </c>
    </row>
    <row r="741" spans="1:17" ht="15.75" customHeight="1" x14ac:dyDescent="0.3">
      <c r="A741" s="3">
        <v>1178414</v>
      </c>
      <c r="B741" s="3" t="s">
        <v>19</v>
      </c>
      <c r="C741" s="5">
        <v>43576</v>
      </c>
      <c r="D741" s="3" t="s">
        <v>278</v>
      </c>
      <c r="E741" s="3" t="s">
        <v>347</v>
      </c>
      <c r="F741" s="3">
        <v>0</v>
      </c>
      <c r="G741" s="3" t="s">
        <v>22</v>
      </c>
      <c r="H741" s="3" t="s">
        <v>34</v>
      </c>
      <c r="I741" s="3" t="s">
        <v>34</v>
      </c>
      <c r="J741" s="3" t="s">
        <v>24</v>
      </c>
      <c r="K741" s="3" t="s">
        <v>22</v>
      </c>
      <c r="L741" s="3" t="s">
        <v>25</v>
      </c>
      <c r="M741" s="3">
        <v>1</v>
      </c>
      <c r="N741" s="3" t="s">
        <v>26</v>
      </c>
      <c r="O741" s="3" t="s">
        <v>27</v>
      </c>
      <c r="P741" s="3" t="s">
        <v>215</v>
      </c>
      <c r="Q741" s="3" t="s">
        <v>239</v>
      </c>
    </row>
    <row r="742" spans="1:17" ht="15.75" customHeight="1" x14ac:dyDescent="0.3">
      <c r="A742" s="3">
        <v>1178415</v>
      </c>
      <c r="B742" s="3" t="s">
        <v>58</v>
      </c>
      <c r="C742" s="5">
        <v>43577</v>
      </c>
      <c r="D742" s="3" t="s">
        <v>338</v>
      </c>
      <c r="E742" s="3" t="s">
        <v>60</v>
      </c>
      <c r="F742" s="3">
        <v>0</v>
      </c>
      <c r="G742" s="3" t="s">
        <v>42</v>
      </c>
      <c r="H742" s="3" t="s">
        <v>376</v>
      </c>
      <c r="I742" s="3" t="s">
        <v>376</v>
      </c>
      <c r="J742" s="3" t="s">
        <v>24</v>
      </c>
      <c r="K742" s="3" t="s">
        <v>376</v>
      </c>
      <c r="L742" s="3" t="s">
        <v>43</v>
      </c>
      <c r="M742" s="3">
        <v>6</v>
      </c>
      <c r="N742" s="3" t="s">
        <v>26</v>
      </c>
      <c r="O742" s="3" t="s">
        <v>27</v>
      </c>
      <c r="P742" s="3" t="s">
        <v>329</v>
      </c>
      <c r="Q742" s="3" t="s">
        <v>142</v>
      </c>
    </row>
    <row r="743" spans="1:17" ht="15.75" customHeight="1" x14ac:dyDescent="0.3">
      <c r="A743" s="3">
        <v>1178416</v>
      </c>
      <c r="B743" s="3" t="s">
        <v>67</v>
      </c>
      <c r="C743" s="5">
        <v>43578</v>
      </c>
      <c r="D743" s="3" t="s">
        <v>59</v>
      </c>
      <c r="E743" s="3" t="s">
        <v>69</v>
      </c>
      <c r="F743" s="3">
        <v>0</v>
      </c>
      <c r="G743" s="3" t="s">
        <v>34</v>
      </c>
      <c r="H743" s="3" t="s">
        <v>261</v>
      </c>
      <c r="I743" s="3" t="s">
        <v>34</v>
      </c>
      <c r="J743" s="3" t="s">
        <v>24</v>
      </c>
      <c r="K743" s="3" t="s">
        <v>34</v>
      </c>
      <c r="L743" s="3" t="s">
        <v>43</v>
      </c>
      <c r="M743" s="3">
        <v>6</v>
      </c>
      <c r="N743" s="3" t="s">
        <v>26</v>
      </c>
      <c r="O743" s="3" t="s">
        <v>27</v>
      </c>
      <c r="P743" s="3" t="s">
        <v>276</v>
      </c>
      <c r="Q743" s="3" t="s">
        <v>234</v>
      </c>
    </row>
    <row r="744" spans="1:17" ht="15.75" customHeight="1" x14ac:dyDescent="0.3">
      <c r="A744" s="3">
        <v>1178417</v>
      </c>
      <c r="B744" s="3" t="s">
        <v>19</v>
      </c>
      <c r="C744" s="5">
        <v>43579</v>
      </c>
      <c r="D744" s="3" t="s">
        <v>123</v>
      </c>
      <c r="E744" s="3" t="s">
        <v>347</v>
      </c>
      <c r="F744" s="3">
        <v>0</v>
      </c>
      <c r="G744" s="3" t="s">
        <v>22</v>
      </c>
      <c r="H744" s="3" t="s">
        <v>33</v>
      </c>
      <c r="I744" s="3" t="s">
        <v>33</v>
      </c>
      <c r="J744" s="3" t="s">
        <v>24</v>
      </c>
      <c r="K744" s="3" t="s">
        <v>22</v>
      </c>
      <c r="L744" s="3" t="s">
        <v>25</v>
      </c>
      <c r="M744" s="3">
        <v>17</v>
      </c>
      <c r="N744" s="3" t="s">
        <v>26</v>
      </c>
      <c r="O744" s="3" t="s">
        <v>27</v>
      </c>
      <c r="P744" s="3" t="s">
        <v>254</v>
      </c>
      <c r="Q744" s="3" t="s">
        <v>244</v>
      </c>
    </row>
    <row r="745" spans="1:17" ht="15.75" customHeight="1" x14ac:dyDescent="0.3">
      <c r="A745" s="3">
        <v>1178418</v>
      </c>
      <c r="B745" s="3" t="s">
        <v>52</v>
      </c>
      <c r="C745" s="5">
        <v>43580</v>
      </c>
      <c r="D745" s="3" t="s">
        <v>313</v>
      </c>
      <c r="E745" s="3" t="s">
        <v>54</v>
      </c>
      <c r="F745" s="3">
        <v>0</v>
      </c>
      <c r="G745" s="3" t="s">
        <v>23</v>
      </c>
      <c r="H745" s="3" t="s">
        <v>42</v>
      </c>
      <c r="I745" s="3" t="s">
        <v>42</v>
      </c>
      <c r="J745" s="3" t="s">
        <v>24</v>
      </c>
      <c r="K745" s="3" t="s">
        <v>42</v>
      </c>
      <c r="L745" s="3" t="s">
        <v>43</v>
      </c>
      <c r="M745" s="3">
        <v>3</v>
      </c>
      <c r="N745" s="3" t="s">
        <v>26</v>
      </c>
      <c r="O745" s="3" t="s">
        <v>27</v>
      </c>
      <c r="P745" s="3" t="s">
        <v>334</v>
      </c>
      <c r="Q745" s="3" t="s">
        <v>387</v>
      </c>
    </row>
    <row r="746" spans="1:17" ht="15.75" customHeight="1" x14ac:dyDescent="0.3">
      <c r="A746" s="3">
        <v>1178419</v>
      </c>
      <c r="B746" s="3" t="s">
        <v>67</v>
      </c>
      <c r="C746" s="5">
        <v>43581</v>
      </c>
      <c r="D746" s="3" t="s">
        <v>149</v>
      </c>
      <c r="E746" s="3" t="s">
        <v>69</v>
      </c>
      <c r="F746" s="3">
        <v>0</v>
      </c>
      <c r="G746" s="3" t="s">
        <v>34</v>
      </c>
      <c r="H746" s="3" t="s">
        <v>49</v>
      </c>
      <c r="I746" s="3" t="s">
        <v>34</v>
      </c>
      <c r="J746" s="3" t="s">
        <v>24</v>
      </c>
      <c r="K746" s="3" t="s">
        <v>49</v>
      </c>
      <c r="L746" s="3" t="s">
        <v>25</v>
      </c>
      <c r="M746" s="3">
        <v>46</v>
      </c>
      <c r="N746" s="3" t="s">
        <v>26</v>
      </c>
      <c r="O746" s="3" t="s">
        <v>27</v>
      </c>
      <c r="P746" s="3" t="s">
        <v>276</v>
      </c>
      <c r="Q746" s="3" t="s">
        <v>234</v>
      </c>
    </row>
    <row r="747" spans="1:17" ht="15.75" customHeight="1" x14ac:dyDescent="0.3">
      <c r="A747" s="3">
        <v>1178420</v>
      </c>
      <c r="B747" s="3" t="s">
        <v>58</v>
      </c>
      <c r="C747" s="5">
        <v>43582</v>
      </c>
      <c r="D747" s="3" t="s">
        <v>199</v>
      </c>
      <c r="E747" s="3" t="s">
        <v>60</v>
      </c>
      <c r="F747" s="3">
        <v>0</v>
      </c>
      <c r="G747" s="3" t="s">
        <v>42</v>
      </c>
      <c r="H747" s="3" t="s">
        <v>261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7</v>
      </c>
      <c r="N747" s="3" t="s">
        <v>26</v>
      </c>
      <c r="O747" s="3" t="s">
        <v>27</v>
      </c>
      <c r="P747" s="3" t="s">
        <v>353</v>
      </c>
      <c r="Q747" s="3" t="s">
        <v>329</v>
      </c>
    </row>
    <row r="748" spans="1:17" ht="15.75" customHeight="1" x14ac:dyDescent="0.3">
      <c r="A748" s="3">
        <v>1178421</v>
      </c>
      <c r="B748" s="3" t="s">
        <v>38</v>
      </c>
      <c r="C748" s="5">
        <v>43583</v>
      </c>
      <c r="D748" s="3" t="s">
        <v>229</v>
      </c>
      <c r="E748" s="3" t="s">
        <v>40</v>
      </c>
      <c r="F748" s="3">
        <v>0</v>
      </c>
      <c r="G748" s="3" t="s">
        <v>376</v>
      </c>
      <c r="H748" s="3" t="s">
        <v>22</v>
      </c>
      <c r="I748" s="3" t="s">
        <v>376</v>
      </c>
      <c r="J748" s="3" t="s">
        <v>35</v>
      </c>
      <c r="K748" s="3" t="s">
        <v>376</v>
      </c>
      <c r="L748" s="3" t="s">
        <v>25</v>
      </c>
      <c r="M748" s="3">
        <v>16</v>
      </c>
      <c r="N748" s="3" t="s">
        <v>26</v>
      </c>
      <c r="O748" s="3" t="s">
        <v>27</v>
      </c>
      <c r="P748" s="3" t="s">
        <v>337</v>
      </c>
      <c r="Q748" s="3" t="s">
        <v>244</v>
      </c>
    </row>
    <row r="749" spans="1:17" ht="15.75" customHeight="1" x14ac:dyDescent="0.3">
      <c r="A749" s="3">
        <v>1178422</v>
      </c>
      <c r="B749" s="3" t="s">
        <v>52</v>
      </c>
      <c r="C749" s="5">
        <v>43583</v>
      </c>
      <c r="D749" s="3" t="s">
        <v>309</v>
      </c>
      <c r="E749" s="3" t="s">
        <v>54</v>
      </c>
      <c r="F749" s="3">
        <v>0</v>
      </c>
      <c r="G749" s="3" t="s">
        <v>23</v>
      </c>
      <c r="H749" s="3" t="s">
        <v>49</v>
      </c>
      <c r="I749" s="3" t="s">
        <v>49</v>
      </c>
      <c r="J749" s="3" t="s">
        <v>24</v>
      </c>
      <c r="K749" s="3" t="s">
        <v>23</v>
      </c>
      <c r="L749" s="3" t="s">
        <v>25</v>
      </c>
      <c r="M749" s="3">
        <v>34</v>
      </c>
      <c r="N749" s="3" t="s">
        <v>26</v>
      </c>
      <c r="O749" s="3" t="s">
        <v>27</v>
      </c>
      <c r="P749" s="3" t="s">
        <v>387</v>
      </c>
      <c r="Q749" s="3" t="s">
        <v>325</v>
      </c>
    </row>
    <row r="750" spans="1:17" ht="15.75" customHeight="1" x14ac:dyDescent="0.3">
      <c r="A750" s="3">
        <v>1178423</v>
      </c>
      <c r="B750" s="3" t="s">
        <v>62</v>
      </c>
      <c r="C750" s="5">
        <v>43584</v>
      </c>
      <c r="D750" s="3" t="s">
        <v>181</v>
      </c>
      <c r="E750" s="3" t="s">
        <v>64</v>
      </c>
      <c r="F750" s="3">
        <v>0</v>
      </c>
      <c r="G750" s="3" t="s">
        <v>261</v>
      </c>
      <c r="H750" s="3" t="s">
        <v>33</v>
      </c>
      <c r="I750" s="3" t="s">
        <v>33</v>
      </c>
      <c r="J750" s="3" t="s">
        <v>24</v>
      </c>
      <c r="K750" s="3" t="s">
        <v>261</v>
      </c>
      <c r="L750" s="3" t="s">
        <v>25</v>
      </c>
      <c r="M750" s="3">
        <v>45</v>
      </c>
      <c r="N750" s="3" t="s">
        <v>26</v>
      </c>
      <c r="O750" s="3" t="s">
        <v>27</v>
      </c>
      <c r="P750" s="3" t="s">
        <v>269</v>
      </c>
      <c r="Q750" s="3" t="s">
        <v>142</v>
      </c>
    </row>
    <row r="751" spans="1:17" ht="15.75" customHeight="1" x14ac:dyDescent="0.3">
      <c r="A751" s="3">
        <v>1178424</v>
      </c>
      <c r="B751" s="3" t="s">
        <v>19</v>
      </c>
      <c r="C751" s="5">
        <v>43585</v>
      </c>
      <c r="D751" s="3" t="s">
        <v>27</v>
      </c>
      <c r="E751" s="3" t="s">
        <v>347</v>
      </c>
      <c r="F751" s="3">
        <v>0</v>
      </c>
      <c r="G751" s="3" t="s">
        <v>22</v>
      </c>
      <c r="H751" s="3" t="s">
        <v>42</v>
      </c>
      <c r="I751" s="3" t="s">
        <v>42</v>
      </c>
      <c r="J751" s="3" t="s">
        <v>24</v>
      </c>
      <c r="K751" s="3" t="s">
        <v>27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384</v>
      </c>
      <c r="Q751" s="3" t="s">
        <v>276</v>
      </c>
    </row>
    <row r="752" spans="1:17" ht="15.75" customHeight="1" x14ac:dyDescent="0.3">
      <c r="A752" s="3">
        <v>1178425</v>
      </c>
      <c r="B752" s="3" t="s">
        <v>67</v>
      </c>
      <c r="C752" s="5">
        <v>43586</v>
      </c>
      <c r="D752" s="3" t="s">
        <v>78</v>
      </c>
      <c r="E752" s="3" t="s">
        <v>69</v>
      </c>
      <c r="F752" s="3">
        <v>0</v>
      </c>
      <c r="G752" s="3" t="s">
        <v>34</v>
      </c>
      <c r="H752" s="3" t="s">
        <v>376</v>
      </c>
      <c r="I752" s="3" t="s">
        <v>376</v>
      </c>
      <c r="J752" s="3" t="s">
        <v>24</v>
      </c>
      <c r="K752" s="3" t="s">
        <v>34</v>
      </c>
      <c r="L752" s="3" t="s">
        <v>25</v>
      </c>
      <c r="M752" s="3">
        <v>80</v>
      </c>
      <c r="N752" s="3" t="s">
        <v>26</v>
      </c>
      <c r="O752" s="3" t="s">
        <v>27</v>
      </c>
      <c r="P752" s="3" t="s">
        <v>334</v>
      </c>
      <c r="Q752" s="3" t="s">
        <v>325</v>
      </c>
    </row>
    <row r="753" spans="1:17" ht="15.75" customHeight="1" x14ac:dyDescent="0.3">
      <c r="A753" s="3">
        <v>1178426</v>
      </c>
      <c r="B753" s="3" t="s">
        <v>46</v>
      </c>
      <c r="C753" s="5">
        <v>43587</v>
      </c>
      <c r="D753" s="3" t="s">
        <v>351</v>
      </c>
      <c r="E753" s="3" t="s">
        <v>48</v>
      </c>
      <c r="F753" s="3">
        <v>0</v>
      </c>
      <c r="G753" s="3" t="s">
        <v>49</v>
      </c>
      <c r="H753" s="3" t="s">
        <v>261</v>
      </c>
      <c r="I753" s="3" t="s">
        <v>49</v>
      </c>
      <c r="J753" s="3" t="s">
        <v>35</v>
      </c>
      <c r="K753" s="3" t="s">
        <v>49</v>
      </c>
      <c r="L753" s="3" t="s">
        <v>124</v>
      </c>
      <c r="M753" s="3" t="s">
        <v>27</v>
      </c>
      <c r="N753" s="3" t="s">
        <v>125</v>
      </c>
      <c r="O753" s="3" t="s">
        <v>27</v>
      </c>
      <c r="P753" s="3" t="s">
        <v>269</v>
      </c>
      <c r="Q753" s="3" t="s">
        <v>142</v>
      </c>
    </row>
    <row r="754" spans="1:17" ht="15.75" customHeight="1" x14ac:dyDescent="0.3">
      <c r="A754" s="3">
        <v>1178427</v>
      </c>
      <c r="B754" s="3" t="s">
        <v>30</v>
      </c>
      <c r="C754" s="5">
        <v>43588</v>
      </c>
      <c r="D754" s="3" t="s">
        <v>389</v>
      </c>
      <c r="E754" s="3" t="s">
        <v>322</v>
      </c>
      <c r="F754" s="3">
        <v>0</v>
      </c>
      <c r="G754" s="3" t="s">
        <v>33</v>
      </c>
      <c r="H754" s="3" t="s">
        <v>23</v>
      </c>
      <c r="I754" s="3" t="s">
        <v>23</v>
      </c>
      <c r="J754" s="3" t="s">
        <v>24</v>
      </c>
      <c r="K754" s="3" t="s">
        <v>23</v>
      </c>
      <c r="L754" s="3" t="s">
        <v>43</v>
      </c>
      <c r="M754" s="3">
        <v>7</v>
      </c>
      <c r="N754" s="3" t="s">
        <v>26</v>
      </c>
      <c r="O754" s="3" t="s">
        <v>27</v>
      </c>
      <c r="P754" s="3" t="s">
        <v>254</v>
      </c>
      <c r="Q754" s="3" t="s">
        <v>244</v>
      </c>
    </row>
    <row r="755" spans="1:17" ht="15.75" customHeight="1" x14ac:dyDescent="0.3">
      <c r="A755" s="3">
        <v>1178428</v>
      </c>
      <c r="B755" s="3" t="s">
        <v>38</v>
      </c>
      <c r="C755" s="5">
        <v>43589</v>
      </c>
      <c r="D755" s="3" t="s">
        <v>95</v>
      </c>
      <c r="E755" s="3" t="s">
        <v>40</v>
      </c>
      <c r="F755" s="3">
        <v>0</v>
      </c>
      <c r="G755" s="3" t="s">
        <v>376</v>
      </c>
      <c r="H755" s="3" t="s">
        <v>42</v>
      </c>
      <c r="I755" s="3" t="s">
        <v>42</v>
      </c>
      <c r="J755" s="3" t="s">
        <v>35</v>
      </c>
      <c r="K755" s="3" t="s">
        <v>376</v>
      </c>
      <c r="L755" s="3" t="s">
        <v>43</v>
      </c>
      <c r="M755" s="3">
        <v>5</v>
      </c>
      <c r="N755" s="3" t="s">
        <v>26</v>
      </c>
      <c r="O755" s="3" t="s">
        <v>27</v>
      </c>
      <c r="P755" s="3" t="s">
        <v>334</v>
      </c>
      <c r="Q755" s="3" t="s">
        <v>387</v>
      </c>
    </row>
    <row r="756" spans="1:17" ht="15.75" customHeight="1" x14ac:dyDescent="0.3">
      <c r="A756" s="3">
        <v>1178429</v>
      </c>
      <c r="B756" s="3" t="s">
        <v>19</v>
      </c>
      <c r="C756" s="5">
        <v>43589</v>
      </c>
      <c r="D756" s="3" t="s">
        <v>390</v>
      </c>
      <c r="E756" s="3" t="s">
        <v>347</v>
      </c>
      <c r="F756" s="3">
        <v>0</v>
      </c>
      <c r="G756" s="3" t="s">
        <v>22</v>
      </c>
      <c r="H756" s="3" t="s">
        <v>261</v>
      </c>
      <c r="I756" s="3" t="s">
        <v>22</v>
      </c>
      <c r="J756" s="3" t="s">
        <v>24</v>
      </c>
      <c r="K756" s="3" t="s">
        <v>22</v>
      </c>
      <c r="L756" s="3" t="s">
        <v>43</v>
      </c>
      <c r="M756" s="3">
        <v>4</v>
      </c>
      <c r="N756" s="3" t="s">
        <v>26</v>
      </c>
      <c r="O756" s="3" t="s">
        <v>27</v>
      </c>
      <c r="P756" s="3" t="s">
        <v>276</v>
      </c>
      <c r="Q756" s="3" t="s">
        <v>234</v>
      </c>
    </row>
    <row r="757" spans="1:17" ht="15.75" customHeight="1" x14ac:dyDescent="0.3">
      <c r="A757" s="3">
        <v>1178430</v>
      </c>
      <c r="B757" s="3" t="s">
        <v>30</v>
      </c>
      <c r="C757" s="5">
        <v>43590</v>
      </c>
      <c r="D757" s="3" t="s">
        <v>364</v>
      </c>
      <c r="E757" s="3" t="s">
        <v>322</v>
      </c>
      <c r="F757" s="3">
        <v>0</v>
      </c>
      <c r="G757" s="3" t="s">
        <v>33</v>
      </c>
      <c r="H757" s="3" t="s">
        <v>34</v>
      </c>
      <c r="I757" s="3" t="s">
        <v>33</v>
      </c>
      <c r="J757" s="3" t="s">
        <v>24</v>
      </c>
      <c r="K757" s="3" t="s">
        <v>33</v>
      </c>
      <c r="L757" s="3" t="s">
        <v>43</v>
      </c>
      <c r="M757" s="3">
        <v>6</v>
      </c>
      <c r="N757" s="3" t="s">
        <v>26</v>
      </c>
      <c r="O757" s="3" t="s">
        <v>27</v>
      </c>
      <c r="P757" s="3" t="s">
        <v>337</v>
      </c>
      <c r="Q757" s="3" t="s">
        <v>254</v>
      </c>
    </row>
    <row r="758" spans="1:17" ht="15.75" customHeight="1" x14ac:dyDescent="0.3">
      <c r="A758" s="3">
        <v>1178431</v>
      </c>
      <c r="B758" s="3" t="s">
        <v>46</v>
      </c>
      <c r="C758" s="5">
        <v>43590</v>
      </c>
      <c r="D758" s="3" t="s">
        <v>317</v>
      </c>
      <c r="E758" s="3" t="s">
        <v>48</v>
      </c>
      <c r="F758" s="3">
        <v>0</v>
      </c>
      <c r="G758" s="3" t="s">
        <v>49</v>
      </c>
      <c r="H758" s="3" t="s">
        <v>23</v>
      </c>
      <c r="I758" s="3" t="s">
        <v>49</v>
      </c>
      <c r="J758" s="3" t="s">
        <v>24</v>
      </c>
      <c r="K758" s="3" t="s">
        <v>49</v>
      </c>
      <c r="L758" s="3" t="s">
        <v>43</v>
      </c>
      <c r="M758" s="3">
        <v>9</v>
      </c>
      <c r="N758" s="3" t="s">
        <v>26</v>
      </c>
      <c r="O758" s="3" t="s">
        <v>27</v>
      </c>
      <c r="P758" s="3" t="s">
        <v>329</v>
      </c>
      <c r="Q758" s="3" t="s">
        <v>269</v>
      </c>
    </row>
    <row r="759" spans="1:17" ht="15.75" customHeight="1" x14ac:dyDescent="0.3">
      <c r="A759" s="3">
        <v>1181764</v>
      </c>
      <c r="B759" s="3" t="s">
        <v>67</v>
      </c>
      <c r="C759" s="5">
        <v>43592</v>
      </c>
      <c r="D759" s="3" t="s">
        <v>332</v>
      </c>
      <c r="E759" s="3" t="s">
        <v>69</v>
      </c>
      <c r="F759" s="3">
        <v>0</v>
      </c>
      <c r="G759" s="3" t="s">
        <v>49</v>
      </c>
      <c r="H759" s="3" t="s">
        <v>34</v>
      </c>
      <c r="I759" s="3" t="s">
        <v>34</v>
      </c>
      <c r="J759" s="3" t="s">
        <v>35</v>
      </c>
      <c r="K759" s="3" t="s">
        <v>49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276</v>
      </c>
      <c r="Q759" s="3" t="s">
        <v>325</v>
      </c>
    </row>
    <row r="760" spans="1:17" ht="15.75" customHeight="1" x14ac:dyDescent="0.3">
      <c r="A760" s="3">
        <v>1181766</v>
      </c>
      <c r="B760" s="3" t="s">
        <v>236</v>
      </c>
      <c r="C760" s="5">
        <v>43593</v>
      </c>
      <c r="D760" s="3" t="s">
        <v>338</v>
      </c>
      <c r="E760" s="3" t="s">
        <v>238</v>
      </c>
      <c r="F760" s="3">
        <v>0</v>
      </c>
      <c r="G760" s="3" t="s">
        <v>376</v>
      </c>
      <c r="H760" s="3" t="s">
        <v>261</v>
      </c>
      <c r="I760" s="3" t="s">
        <v>376</v>
      </c>
      <c r="J760" s="3" t="s">
        <v>24</v>
      </c>
      <c r="K760" s="3" t="s">
        <v>376</v>
      </c>
      <c r="L760" s="3" t="s">
        <v>43</v>
      </c>
      <c r="M760" s="3">
        <v>2</v>
      </c>
      <c r="N760" s="3" t="s">
        <v>26</v>
      </c>
      <c r="O760" s="3" t="s">
        <v>27</v>
      </c>
      <c r="P760" s="3" t="s">
        <v>244</v>
      </c>
      <c r="Q760" s="3" t="s">
        <v>142</v>
      </c>
    </row>
    <row r="761" spans="1:17" ht="15.75" customHeight="1" x14ac:dyDescent="0.3">
      <c r="A761" s="3">
        <v>1181767</v>
      </c>
      <c r="B761" s="3" t="s">
        <v>236</v>
      </c>
      <c r="C761" s="5">
        <v>43595</v>
      </c>
      <c r="D761" s="3" t="s">
        <v>245</v>
      </c>
      <c r="E761" s="3" t="s">
        <v>238</v>
      </c>
      <c r="F761" s="3">
        <v>0</v>
      </c>
      <c r="G761" s="3" t="s">
        <v>34</v>
      </c>
      <c r="H761" s="3" t="s">
        <v>376</v>
      </c>
      <c r="I761" s="3" t="s">
        <v>34</v>
      </c>
      <c r="J761" s="3" t="s">
        <v>24</v>
      </c>
      <c r="K761" s="3" t="s">
        <v>34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244</v>
      </c>
      <c r="Q761" s="3" t="s">
        <v>142</v>
      </c>
    </row>
    <row r="762" spans="1:17" ht="15.75" customHeight="1" x14ac:dyDescent="0.3">
      <c r="A762" s="3">
        <v>1181768</v>
      </c>
      <c r="B762" s="3" t="s">
        <v>62</v>
      </c>
      <c r="C762" s="5">
        <v>43597</v>
      </c>
      <c r="D762" s="3" t="s">
        <v>351</v>
      </c>
      <c r="E762" s="3" t="s">
        <v>64</v>
      </c>
      <c r="F762" s="3">
        <v>0</v>
      </c>
      <c r="G762" s="3" t="s">
        <v>49</v>
      </c>
      <c r="H762" s="3" t="s">
        <v>34</v>
      </c>
      <c r="I762" s="3" t="s">
        <v>49</v>
      </c>
      <c r="J762" s="3" t="s">
        <v>35</v>
      </c>
      <c r="K762" s="3" t="s">
        <v>49</v>
      </c>
      <c r="L762" s="3" t="s">
        <v>25</v>
      </c>
      <c r="M762" s="3">
        <v>1</v>
      </c>
      <c r="N762" s="3" t="s">
        <v>26</v>
      </c>
      <c r="O762" s="3" t="s">
        <v>27</v>
      </c>
      <c r="P762" s="3" t="s">
        <v>387</v>
      </c>
      <c r="Q762" s="3" t="s">
        <v>325</v>
      </c>
    </row>
    <row r="763" spans="1:17" ht="15.75" customHeight="1" x14ac:dyDescent="0.3">
      <c r="A763" s="3">
        <v>1216492</v>
      </c>
      <c r="B763" s="3" t="s">
        <v>283</v>
      </c>
      <c r="C763" s="5">
        <v>44093</v>
      </c>
      <c r="D763" s="3" t="s">
        <v>185</v>
      </c>
      <c r="E763" s="3" t="s">
        <v>284</v>
      </c>
      <c r="F763" s="3">
        <v>0</v>
      </c>
      <c r="G763" s="3" t="s">
        <v>49</v>
      </c>
      <c r="H763" s="3" t="s">
        <v>34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5</v>
      </c>
      <c r="N763" s="3" t="s">
        <v>26</v>
      </c>
      <c r="O763" s="3" t="s">
        <v>27</v>
      </c>
      <c r="P763" s="3" t="s">
        <v>305</v>
      </c>
      <c r="Q763" s="3" t="s">
        <v>324</v>
      </c>
    </row>
    <row r="764" spans="1:17" ht="15.75" customHeight="1" x14ac:dyDescent="0.3">
      <c r="A764" s="3">
        <v>1216493</v>
      </c>
      <c r="B764" s="3" t="s">
        <v>290</v>
      </c>
      <c r="C764" s="5">
        <v>44094</v>
      </c>
      <c r="D764" s="3" t="s">
        <v>339</v>
      </c>
      <c r="E764" s="3" t="s">
        <v>291</v>
      </c>
      <c r="F764" s="3">
        <v>0</v>
      </c>
      <c r="G764" s="3" t="s">
        <v>376</v>
      </c>
      <c r="H764" s="3" t="s">
        <v>33</v>
      </c>
      <c r="I764" s="3" t="s">
        <v>33</v>
      </c>
      <c r="J764" s="3" t="s">
        <v>24</v>
      </c>
      <c r="K764" s="3" t="s">
        <v>376</v>
      </c>
      <c r="L764" s="3" t="s">
        <v>124</v>
      </c>
      <c r="M764" s="3" t="s">
        <v>27</v>
      </c>
      <c r="N764" s="3" t="s">
        <v>125</v>
      </c>
      <c r="O764" s="3" t="s">
        <v>27</v>
      </c>
      <c r="P764" s="3" t="s">
        <v>234</v>
      </c>
      <c r="Q764" s="3" t="s">
        <v>325</v>
      </c>
    </row>
    <row r="765" spans="1:17" ht="15.75" customHeight="1" x14ac:dyDescent="0.3">
      <c r="A765" s="3">
        <v>1216494</v>
      </c>
      <c r="B765" s="3" t="s">
        <v>283</v>
      </c>
      <c r="C765" s="5">
        <v>44125</v>
      </c>
      <c r="D765" s="3" t="s">
        <v>360</v>
      </c>
      <c r="E765" s="3" t="s">
        <v>284</v>
      </c>
      <c r="F765" s="3">
        <v>0</v>
      </c>
      <c r="G765" s="3" t="s">
        <v>23</v>
      </c>
      <c r="H765" s="3" t="s">
        <v>22</v>
      </c>
      <c r="I765" s="3" t="s">
        <v>23</v>
      </c>
      <c r="J765" s="3" t="s">
        <v>35</v>
      </c>
      <c r="K765" s="3" t="s">
        <v>22</v>
      </c>
      <c r="L765" s="3" t="s">
        <v>43</v>
      </c>
      <c r="M765" s="3">
        <v>8</v>
      </c>
      <c r="N765" s="3" t="s">
        <v>26</v>
      </c>
      <c r="O765" s="3" t="s">
        <v>27</v>
      </c>
      <c r="P765" s="3" t="s">
        <v>324</v>
      </c>
      <c r="Q765" s="3" t="s">
        <v>142</v>
      </c>
    </row>
    <row r="766" spans="1:17" ht="15.75" customHeight="1" x14ac:dyDescent="0.3">
      <c r="A766" s="3">
        <v>1216495</v>
      </c>
      <c r="B766" s="3" t="s">
        <v>286</v>
      </c>
      <c r="C766" s="5">
        <v>44138</v>
      </c>
      <c r="D766" s="3" t="s">
        <v>250</v>
      </c>
      <c r="E766" s="3" t="s">
        <v>288</v>
      </c>
      <c r="F766" s="3">
        <v>0</v>
      </c>
      <c r="G766" s="3" t="s">
        <v>49</v>
      </c>
      <c r="H766" s="3" t="s">
        <v>261</v>
      </c>
      <c r="I766" s="3" t="s">
        <v>261</v>
      </c>
      <c r="J766" s="3" t="s">
        <v>24</v>
      </c>
      <c r="K766" s="3" t="s">
        <v>261</v>
      </c>
      <c r="L766" s="3" t="s">
        <v>43</v>
      </c>
      <c r="M766" s="3">
        <v>10</v>
      </c>
      <c r="N766" s="3" t="s">
        <v>26</v>
      </c>
      <c r="O766" s="3" t="s">
        <v>27</v>
      </c>
      <c r="P766" s="3" t="s">
        <v>254</v>
      </c>
      <c r="Q766" s="3" t="s">
        <v>285</v>
      </c>
    </row>
    <row r="767" spans="1:17" ht="15.75" customHeight="1" x14ac:dyDescent="0.3">
      <c r="A767" s="3">
        <v>1216496</v>
      </c>
      <c r="B767" s="3" t="s">
        <v>286</v>
      </c>
      <c r="C767" s="5">
        <v>44096</v>
      </c>
      <c r="D767" s="3" t="s">
        <v>273</v>
      </c>
      <c r="E767" s="3" t="s">
        <v>288</v>
      </c>
      <c r="F767" s="3">
        <v>0</v>
      </c>
      <c r="G767" s="3" t="s">
        <v>42</v>
      </c>
      <c r="H767" s="3" t="s">
        <v>34</v>
      </c>
      <c r="I767" s="3" t="s">
        <v>34</v>
      </c>
      <c r="J767" s="3" t="s">
        <v>24</v>
      </c>
      <c r="K767" s="3" t="s">
        <v>42</v>
      </c>
      <c r="L767" s="3" t="s">
        <v>25</v>
      </c>
      <c r="M767" s="3">
        <v>16</v>
      </c>
      <c r="N767" s="3" t="s">
        <v>26</v>
      </c>
      <c r="O767" s="3" t="s">
        <v>27</v>
      </c>
      <c r="P767" s="3" t="s">
        <v>254</v>
      </c>
      <c r="Q767" s="3" t="s">
        <v>239</v>
      </c>
    </row>
    <row r="768" spans="1:17" ht="15.75" customHeight="1" x14ac:dyDescent="0.3">
      <c r="A768" s="3">
        <v>1216497</v>
      </c>
      <c r="B768" s="3" t="s">
        <v>283</v>
      </c>
      <c r="C768" s="5">
        <v>44128</v>
      </c>
      <c r="D768" s="3" t="s">
        <v>391</v>
      </c>
      <c r="E768" s="3" t="s">
        <v>284</v>
      </c>
      <c r="F768" s="3">
        <v>0</v>
      </c>
      <c r="G768" s="3" t="s">
        <v>23</v>
      </c>
      <c r="H768" s="3" t="s">
        <v>376</v>
      </c>
      <c r="I768" s="3" t="s">
        <v>376</v>
      </c>
      <c r="J768" s="3" t="s">
        <v>24</v>
      </c>
      <c r="K768" s="3" t="s">
        <v>23</v>
      </c>
      <c r="L768" s="3" t="s">
        <v>25</v>
      </c>
      <c r="M768" s="3">
        <v>59</v>
      </c>
      <c r="N768" s="3" t="s">
        <v>26</v>
      </c>
      <c r="O768" s="3" t="s">
        <v>27</v>
      </c>
      <c r="P768" s="3" t="s">
        <v>305</v>
      </c>
      <c r="Q768" s="3" t="s">
        <v>300</v>
      </c>
    </row>
    <row r="769" spans="1:17" ht="15.75" customHeight="1" x14ac:dyDescent="0.3">
      <c r="A769" s="3">
        <v>1216498</v>
      </c>
      <c r="B769" s="3" t="s">
        <v>290</v>
      </c>
      <c r="C769" s="5">
        <v>44128</v>
      </c>
      <c r="D769" s="3" t="s">
        <v>392</v>
      </c>
      <c r="E769" s="3" t="s">
        <v>291</v>
      </c>
      <c r="F769" s="3">
        <v>0</v>
      </c>
      <c r="G769" s="3" t="s">
        <v>33</v>
      </c>
      <c r="H769" s="3" t="s">
        <v>261</v>
      </c>
      <c r="I769" s="3" t="s">
        <v>261</v>
      </c>
      <c r="J769" s="3" t="s">
        <v>24</v>
      </c>
      <c r="K769" s="3" t="s">
        <v>33</v>
      </c>
      <c r="L769" s="3" t="s">
        <v>25</v>
      </c>
      <c r="M769" s="3">
        <v>12</v>
      </c>
      <c r="N769" s="3" t="s">
        <v>26</v>
      </c>
      <c r="O769" s="3" t="s">
        <v>27</v>
      </c>
      <c r="P769" s="3" t="s">
        <v>334</v>
      </c>
      <c r="Q769" s="3" t="s">
        <v>203</v>
      </c>
    </row>
    <row r="770" spans="1:17" ht="15.75" customHeight="1" x14ac:dyDescent="0.3">
      <c r="A770" s="3">
        <v>1216499</v>
      </c>
      <c r="B770" s="3" t="s">
        <v>283</v>
      </c>
      <c r="C770" s="5">
        <v>44132</v>
      </c>
      <c r="D770" s="3" t="s">
        <v>332</v>
      </c>
      <c r="E770" s="3" t="s">
        <v>284</v>
      </c>
      <c r="F770" s="3">
        <v>0</v>
      </c>
      <c r="G770" s="3" t="s">
        <v>22</v>
      </c>
      <c r="H770" s="3" t="s">
        <v>49</v>
      </c>
      <c r="I770" s="3" t="s">
        <v>49</v>
      </c>
      <c r="J770" s="3" t="s">
        <v>24</v>
      </c>
      <c r="K770" s="3" t="s">
        <v>49</v>
      </c>
      <c r="L770" s="3" t="s">
        <v>43</v>
      </c>
      <c r="M770" s="3">
        <v>5</v>
      </c>
      <c r="N770" s="3" t="s">
        <v>26</v>
      </c>
      <c r="O770" s="3" t="s">
        <v>27</v>
      </c>
      <c r="P770" s="3" t="s">
        <v>384</v>
      </c>
      <c r="Q770" s="3" t="s">
        <v>305</v>
      </c>
    </row>
    <row r="771" spans="1:17" ht="15.75" customHeight="1" x14ac:dyDescent="0.3">
      <c r="A771" s="3">
        <v>1216500</v>
      </c>
      <c r="B771" s="3" t="s">
        <v>286</v>
      </c>
      <c r="C771" s="5">
        <v>44113</v>
      </c>
      <c r="D771" s="3" t="s">
        <v>195</v>
      </c>
      <c r="E771" s="3" t="s">
        <v>288</v>
      </c>
      <c r="F771" s="3">
        <v>0</v>
      </c>
      <c r="G771" s="3" t="s">
        <v>376</v>
      </c>
      <c r="H771" s="3" t="s">
        <v>42</v>
      </c>
      <c r="I771" s="3" t="s">
        <v>42</v>
      </c>
      <c r="J771" s="3" t="s">
        <v>24</v>
      </c>
      <c r="K771" s="3" t="s">
        <v>376</v>
      </c>
      <c r="L771" s="3" t="s">
        <v>25</v>
      </c>
      <c r="M771" s="3">
        <v>46</v>
      </c>
      <c r="N771" s="3" t="s">
        <v>26</v>
      </c>
      <c r="O771" s="3" t="s">
        <v>27</v>
      </c>
      <c r="P771" s="3" t="s">
        <v>337</v>
      </c>
      <c r="Q771" s="3" t="s">
        <v>254</v>
      </c>
    </row>
    <row r="772" spans="1:17" ht="15.75" customHeight="1" x14ac:dyDescent="0.3">
      <c r="A772" s="3">
        <v>1216501</v>
      </c>
      <c r="B772" s="3" t="s">
        <v>283</v>
      </c>
      <c r="C772" s="5">
        <v>44111</v>
      </c>
      <c r="D772" s="3" t="s">
        <v>359</v>
      </c>
      <c r="E772" s="3" t="s">
        <v>284</v>
      </c>
      <c r="F772" s="3">
        <v>0</v>
      </c>
      <c r="G772" s="3" t="s">
        <v>23</v>
      </c>
      <c r="H772" s="3" t="s">
        <v>34</v>
      </c>
      <c r="I772" s="3" t="s">
        <v>23</v>
      </c>
      <c r="J772" s="3" t="s">
        <v>35</v>
      </c>
      <c r="K772" s="3" t="s">
        <v>23</v>
      </c>
      <c r="L772" s="3" t="s">
        <v>25</v>
      </c>
      <c r="M772" s="3">
        <v>10</v>
      </c>
      <c r="N772" s="3" t="s">
        <v>26</v>
      </c>
      <c r="O772" s="3" t="s">
        <v>27</v>
      </c>
      <c r="P772" s="3" t="s">
        <v>337</v>
      </c>
      <c r="Q772" s="3" t="s">
        <v>285</v>
      </c>
    </row>
    <row r="773" spans="1:17" ht="15.75" customHeight="1" x14ac:dyDescent="0.3">
      <c r="A773" s="3">
        <v>1216502</v>
      </c>
      <c r="B773" s="3" t="s">
        <v>286</v>
      </c>
      <c r="C773" s="5">
        <v>44135</v>
      </c>
      <c r="D773" s="3" t="s">
        <v>295</v>
      </c>
      <c r="E773" s="3" t="s">
        <v>288</v>
      </c>
      <c r="F773" s="3">
        <v>0</v>
      </c>
      <c r="G773" s="3" t="s">
        <v>22</v>
      </c>
      <c r="H773" s="3" t="s">
        <v>261</v>
      </c>
      <c r="I773" s="3" t="s">
        <v>261</v>
      </c>
      <c r="J773" s="3" t="s">
        <v>24</v>
      </c>
      <c r="K773" s="3" t="s">
        <v>261</v>
      </c>
      <c r="L773" s="3" t="s">
        <v>43</v>
      </c>
      <c r="M773" s="3">
        <v>5</v>
      </c>
      <c r="N773" s="3" t="s">
        <v>26</v>
      </c>
      <c r="O773" s="3" t="s">
        <v>27</v>
      </c>
      <c r="P773" s="3" t="s">
        <v>337</v>
      </c>
      <c r="Q773" s="3" t="s">
        <v>308</v>
      </c>
    </row>
    <row r="774" spans="1:17" ht="15.75" customHeight="1" x14ac:dyDescent="0.3">
      <c r="A774" s="3">
        <v>1216503</v>
      </c>
      <c r="B774" s="3" t="s">
        <v>283</v>
      </c>
      <c r="C774" s="5">
        <v>44105</v>
      </c>
      <c r="D774" s="3" t="s">
        <v>194</v>
      </c>
      <c r="E774" s="3" t="s">
        <v>284</v>
      </c>
      <c r="F774" s="3">
        <v>0</v>
      </c>
      <c r="G774" s="3" t="s">
        <v>49</v>
      </c>
      <c r="H774" s="3" t="s">
        <v>33</v>
      </c>
      <c r="I774" s="3" t="s">
        <v>33</v>
      </c>
      <c r="J774" s="3" t="s">
        <v>24</v>
      </c>
      <c r="K774" s="3" t="s">
        <v>49</v>
      </c>
      <c r="L774" s="3" t="s">
        <v>25</v>
      </c>
      <c r="M774" s="3">
        <v>48</v>
      </c>
      <c r="N774" s="3" t="s">
        <v>26</v>
      </c>
      <c r="O774" s="3" t="s">
        <v>27</v>
      </c>
      <c r="P774" s="3" t="s">
        <v>324</v>
      </c>
      <c r="Q774" s="3" t="s">
        <v>142</v>
      </c>
    </row>
    <row r="775" spans="1:17" ht="15.75" customHeight="1" x14ac:dyDescent="0.3">
      <c r="A775" s="3">
        <v>1216504</v>
      </c>
      <c r="B775" s="3" t="s">
        <v>290</v>
      </c>
      <c r="C775" s="5">
        <v>44104</v>
      </c>
      <c r="D775" s="3" t="s">
        <v>393</v>
      </c>
      <c r="E775" s="3" t="s">
        <v>291</v>
      </c>
      <c r="F775" s="3">
        <v>0</v>
      </c>
      <c r="G775" s="3" t="s">
        <v>23</v>
      </c>
      <c r="H775" s="3" t="s">
        <v>42</v>
      </c>
      <c r="I775" s="3" t="s">
        <v>42</v>
      </c>
      <c r="J775" s="3" t="s">
        <v>24</v>
      </c>
      <c r="K775" s="3" t="s">
        <v>23</v>
      </c>
      <c r="L775" s="3" t="s">
        <v>25</v>
      </c>
      <c r="M775" s="3">
        <v>37</v>
      </c>
      <c r="N775" s="3" t="s">
        <v>26</v>
      </c>
      <c r="O775" s="3" t="s">
        <v>27</v>
      </c>
      <c r="P775" s="3" t="s">
        <v>337</v>
      </c>
      <c r="Q775" s="3" t="s">
        <v>254</v>
      </c>
    </row>
    <row r="776" spans="1:17" ht="15.75" customHeight="1" x14ac:dyDescent="0.3">
      <c r="A776" s="3">
        <v>1216505</v>
      </c>
      <c r="B776" s="3" t="s">
        <v>283</v>
      </c>
      <c r="C776" s="5">
        <v>44137</v>
      </c>
      <c r="D776" s="3" t="s">
        <v>394</v>
      </c>
      <c r="E776" s="3" t="s">
        <v>284</v>
      </c>
      <c r="F776" s="3">
        <v>0</v>
      </c>
      <c r="G776" s="3" t="s">
        <v>22</v>
      </c>
      <c r="H776" s="3" t="s">
        <v>376</v>
      </c>
      <c r="I776" s="3" t="s">
        <v>376</v>
      </c>
      <c r="J776" s="3" t="s">
        <v>24</v>
      </c>
      <c r="K776" s="3" t="s">
        <v>376</v>
      </c>
      <c r="L776" s="3" t="s">
        <v>43</v>
      </c>
      <c r="M776" s="3">
        <v>6</v>
      </c>
      <c r="N776" s="3" t="s">
        <v>26</v>
      </c>
      <c r="O776" s="3" t="s">
        <v>27</v>
      </c>
      <c r="P776" s="3" t="s">
        <v>305</v>
      </c>
      <c r="Q776" s="3" t="s">
        <v>142</v>
      </c>
    </row>
    <row r="777" spans="1:17" ht="15.75" customHeight="1" x14ac:dyDescent="0.3">
      <c r="A777" s="3">
        <v>1216506</v>
      </c>
      <c r="B777" s="3" t="s">
        <v>283</v>
      </c>
      <c r="C777" s="5">
        <v>44136</v>
      </c>
      <c r="D777" s="3" t="s">
        <v>395</v>
      </c>
      <c r="E777" s="3" t="s">
        <v>284</v>
      </c>
      <c r="F777" s="3">
        <v>0</v>
      </c>
      <c r="G777" s="3" t="s">
        <v>33</v>
      </c>
      <c r="H777" s="3" t="s">
        <v>34</v>
      </c>
      <c r="I777" s="3" t="s">
        <v>34</v>
      </c>
      <c r="J777" s="3" t="s">
        <v>24</v>
      </c>
      <c r="K777" s="3" t="s">
        <v>34</v>
      </c>
      <c r="L777" s="3" t="s">
        <v>43</v>
      </c>
      <c r="M777" s="3">
        <v>9</v>
      </c>
      <c r="N777" s="3" t="s">
        <v>26</v>
      </c>
      <c r="O777" s="3" t="s">
        <v>27</v>
      </c>
      <c r="P777" s="3" t="s">
        <v>300</v>
      </c>
      <c r="Q777" s="3" t="s">
        <v>324</v>
      </c>
    </row>
    <row r="778" spans="1:17" ht="15.75" customHeight="1" x14ac:dyDescent="0.3">
      <c r="A778" s="3">
        <v>1216507</v>
      </c>
      <c r="B778" s="3" t="s">
        <v>290</v>
      </c>
      <c r="C778" s="5">
        <v>44115</v>
      </c>
      <c r="D778" s="3" t="s">
        <v>396</v>
      </c>
      <c r="E778" s="3" t="s">
        <v>291</v>
      </c>
      <c r="F778" s="3">
        <v>0</v>
      </c>
      <c r="G778" s="3" t="s">
        <v>261</v>
      </c>
      <c r="H778" s="3" t="s">
        <v>42</v>
      </c>
      <c r="I778" s="3" t="s">
        <v>261</v>
      </c>
      <c r="J778" s="3" t="s">
        <v>35</v>
      </c>
      <c r="K778" s="3" t="s">
        <v>42</v>
      </c>
      <c r="L778" s="3" t="s">
        <v>43</v>
      </c>
      <c r="M778" s="3">
        <v>5</v>
      </c>
      <c r="N778" s="3" t="s">
        <v>26</v>
      </c>
      <c r="O778" s="3" t="s">
        <v>27</v>
      </c>
      <c r="P778" s="3" t="s">
        <v>353</v>
      </c>
      <c r="Q778" s="3" t="s">
        <v>203</v>
      </c>
    </row>
    <row r="779" spans="1:17" ht="15.75" customHeight="1" x14ac:dyDescent="0.3">
      <c r="A779" s="3">
        <v>1216508</v>
      </c>
      <c r="B779" s="3" t="s">
        <v>283</v>
      </c>
      <c r="C779" s="5">
        <v>44097</v>
      </c>
      <c r="D779" s="3" t="s">
        <v>149</v>
      </c>
      <c r="E779" s="3" t="s">
        <v>284</v>
      </c>
      <c r="F779" s="3">
        <v>0</v>
      </c>
      <c r="G779" s="3" t="s">
        <v>49</v>
      </c>
      <c r="H779" s="3" t="s">
        <v>23</v>
      </c>
      <c r="I779" s="3" t="s">
        <v>23</v>
      </c>
      <c r="J779" s="3" t="s">
        <v>24</v>
      </c>
      <c r="K779" s="3" t="s">
        <v>49</v>
      </c>
      <c r="L779" s="3" t="s">
        <v>25</v>
      </c>
      <c r="M779" s="3">
        <v>49</v>
      </c>
      <c r="N779" s="3" t="s">
        <v>26</v>
      </c>
      <c r="O779" s="3" t="s">
        <v>27</v>
      </c>
      <c r="P779" s="3" t="s">
        <v>305</v>
      </c>
      <c r="Q779" s="3" t="s">
        <v>142</v>
      </c>
    </row>
    <row r="780" spans="1:17" ht="15.75" customHeight="1" x14ac:dyDescent="0.3">
      <c r="A780" s="3">
        <v>1216509</v>
      </c>
      <c r="B780" s="3" t="s">
        <v>286</v>
      </c>
      <c r="C780" s="5">
        <v>44121</v>
      </c>
      <c r="D780" s="3" t="s">
        <v>229</v>
      </c>
      <c r="E780" s="3" t="s">
        <v>288</v>
      </c>
      <c r="F780" s="3">
        <v>0</v>
      </c>
      <c r="G780" s="3" t="s">
        <v>34</v>
      </c>
      <c r="H780" s="3" t="s">
        <v>376</v>
      </c>
      <c r="I780" s="3" t="s">
        <v>34</v>
      </c>
      <c r="J780" s="3" t="s">
        <v>35</v>
      </c>
      <c r="K780" s="3" t="s">
        <v>376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337</v>
      </c>
      <c r="Q780" s="3" t="s">
        <v>285</v>
      </c>
    </row>
    <row r="781" spans="1:17" ht="15.75" customHeight="1" x14ac:dyDescent="0.3">
      <c r="A781" s="3">
        <v>1216510</v>
      </c>
      <c r="B781" s="3" t="s">
        <v>290</v>
      </c>
      <c r="C781" s="5">
        <v>44098</v>
      </c>
      <c r="D781" s="3" t="s">
        <v>364</v>
      </c>
      <c r="E781" s="3" t="s">
        <v>291</v>
      </c>
      <c r="F781" s="3">
        <v>0</v>
      </c>
      <c r="G781" s="3" t="s">
        <v>33</v>
      </c>
      <c r="H781" s="3" t="s">
        <v>22</v>
      </c>
      <c r="I781" s="3" t="s">
        <v>22</v>
      </c>
      <c r="J781" s="3" t="s">
        <v>24</v>
      </c>
      <c r="K781" s="3" t="s">
        <v>33</v>
      </c>
      <c r="L781" s="3" t="s">
        <v>25</v>
      </c>
      <c r="M781" s="3">
        <v>97</v>
      </c>
      <c r="N781" s="3" t="s">
        <v>26</v>
      </c>
      <c r="O781" s="3" t="s">
        <v>27</v>
      </c>
      <c r="P781" s="3" t="s">
        <v>234</v>
      </c>
      <c r="Q781" s="3" t="s">
        <v>203</v>
      </c>
    </row>
    <row r="782" spans="1:17" ht="15.75" customHeight="1" x14ac:dyDescent="0.3">
      <c r="A782" s="3">
        <v>1216511</v>
      </c>
      <c r="B782" s="3" t="s">
        <v>283</v>
      </c>
      <c r="C782" s="5">
        <v>44110</v>
      </c>
      <c r="D782" s="3" t="s">
        <v>332</v>
      </c>
      <c r="E782" s="3" t="s">
        <v>284</v>
      </c>
      <c r="F782" s="3">
        <v>0</v>
      </c>
      <c r="G782" s="3" t="s">
        <v>49</v>
      </c>
      <c r="H782" s="3" t="s">
        <v>42</v>
      </c>
      <c r="I782" s="3" t="s">
        <v>49</v>
      </c>
      <c r="J782" s="3" t="s">
        <v>35</v>
      </c>
      <c r="K782" s="3" t="s">
        <v>49</v>
      </c>
      <c r="L782" s="3" t="s">
        <v>25</v>
      </c>
      <c r="M782" s="3">
        <v>57</v>
      </c>
      <c r="N782" s="3" t="s">
        <v>26</v>
      </c>
      <c r="O782" s="3" t="s">
        <v>27</v>
      </c>
      <c r="P782" s="3" t="s">
        <v>324</v>
      </c>
      <c r="Q782" s="3" t="s">
        <v>142</v>
      </c>
    </row>
    <row r="783" spans="1:17" ht="15.75" customHeight="1" x14ac:dyDescent="0.3">
      <c r="A783" s="3">
        <v>1216512</v>
      </c>
      <c r="B783" s="3" t="s">
        <v>283</v>
      </c>
      <c r="C783" s="5">
        <v>44122</v>
      </c>
      <c r="D783" s="3" t="s">
        <v>357</v>
      </c>
      <c r="E783" s="3" t="s">
        <v>284</v>
      </c>
      <c r="F783" s="3">
        <v>0</v>
      </c>
      <c r="G783" s="3" t="s">
        <v>23</v>
      </c>
      <c r="H783" s="3" t="s">
        <v>261</v>
      </c>
      <c r="I783" s="3" t="s">
        <v>261</v>
      </c>
      <c r="J783" s="3" t="s">
        <v>24</v>
      </c>
      <c r="K783" s="3" t="s">
        <v>23</v>
      </c>
      <c r="L783" s="3" t="s">
        <v>124</v>
      </c>
      <c r="M783" s="3" t="s">
        <v>27</v>
      </c>
      <c r="N783" s="3" t="s">
        <v>125</v>
      </c>
      <c r="O783" s="3" t="s">
        <v>27</v>
      </c>
      <c r="P783" s="3" t="s">
        <v>300</v>
      </c>
      <c r="Q783" s="3" t="s">
        <v>142</v>
      </c>
    </row>
    <row r="784" spans="1:17" ht="15.75" customHeight="1" x14ac:dyDescent="0.3">
      <c r="A784" s="3">
        <v>1216513</v>
      </c>
      <c r="B784" s="3" t="s">
        <v>290</v>
      </c>
      <c r="C784" s="5">
        <v>44108</v>
      </c>
      <c r="D784" s="3" t="s">
        <v>59</v>
      </c>
      <c r="E784" s="3" t="s">
        <v>291</v>
      </c>
      <c r="F784" s="3">
        <v>0</v>
      </c>
      <c r="G784" s="3" t="s">
        <v>33</v>
      </c>
      <c r="H784" s="3" t="s">
        <v>34</v>
      </c>
      <c r="I784" s="3" t="s">
        <v>33</v>
      </c>
      <c r="J784" s="3" t="s">
        <v>35</v>
      </c>
      <c r="K784" s="3" t="s">
        <v>34</v>
      </c>
      <c r="L784" s="3" t="s">
        <v>43</v>
      </c>
      <c r="M784" s="3">
        <v>10</v>
      </c>
      <c r="N784" s="3" t="s">
        <v>26</v>
      </c>
      <c r="O784" s="3" t="s">
        <v>27</v>
      </c>
      <c r="P784" s="3" t="s">
        <v>334</v>
      </c>
      <c r="Q784" s="3" t="s">
        <v>325</v>
      </c>
    </row>
    <row r="785" spans="1:17" ht="15.75" customHeight="1" x14ac:dyDescent="0.3">
      <c r="A785" s="3">
        <v>1216514</v>
      </c>
      <c r="B785" s="3" t="s">
        <v>283</v>
      </c>
      <c r="C785" s="5">
        <v>44107</v>
      </c>
      <c r="D785" s="3" t="s">
        <v>287</v>
      </c>
      <c r="E785" s="3" t="s">
        <v>284</v>
      </c>
      <c r="F785" s="3">
        <v>0</v>
      </c>
      <c r="G785" s="3" t="s">
        <v>42</v>
      </c>
      <c r="H785" s="3" t="s">
        <v>22</v>
      </c>
      <c r="I785" s="3" t="s">
        <v>42</v>
      </c>
      <c r="J785" s="3" t="s">
        <v>35</v>
      </c>
      <c r="K785" s="3" t="s">
        <v>22</v>
      </c>
      <c r="L785" s="3" t="s">
        <v>43</v>
      </c>
      <c r="M785" s="3">
        <v>8</v>
      </c>
      <c r="N785" s="3" t="s">
        <v>26</v>
      </c>
      <c r="O785" s="3" t="s">
        <v>27</v>
      </c>
      <c r="P785" s="3" t="s">
        <v>305</v>
      </c>
      <c r="Q785" s="3" t="s">
        <v>142</v>
      </c>
    </row>
    <row r="786" spans="1:17" ht="15.75" customHeight="1" x14ac:dyDescent="0.3">
      <c r="A786" s="3">
        <v>1216515</v>
      </c>
      <c r="B786" s="3" t="s">
        <v>286</v>
      </c>
      <c r="C786" s="5">
        <v>44107</v>
      </c>
      <c r="D786" s="3" t="s">
        <v>311</v>
      </c>
      <c r="E786" s="3" t="s">
        <v>288</v>
      </c>
      <c r="F786" s="3">
        <v>0</v>
      </c>
      <c r="G786" s="3" t="s">
        <v>376</v>
      </c>
      <c r="H786" s="3" t="s">
        <v>23</v>
      </c>
      <c r="I786" s="3" t="s">
        <v>23</v>
      </c>
      <c r="J786" s="3" t="s">
        <v>24</v>
      </c>
      <c r="K786" s="3" t="s">
        <v>376</v>
      </c>
      <c r="L786" s="3" t="s">
        <v>25</v>
      </c>
      <c r="M786" s="3">
        <v>18</v>
      </c>
      <c r="N786" s="3" t="s">
        <v>26</v>
      </c>
      <c r="O786" s="3" t="s">
        <v>27</v>
      </c>
      <c r="P786" s="3" t="s">
        <v>239</v>
      </c>
      <c r="Q786" s="3" t="s">
        <v>285</v>
      </c>
    </row>
    <row r="787" spans="1:17" ht="15.75" customHeight="1" x14ac:dyDescent="0.3">
      <c r="A787" s="3">
        <v>1216516</v>
      </c>
      <c r="B787" s="3" t="s">
        <v>290</v>
      </c>
      <c r="C787" s="5">
        <v>44106</v>
      </c>
      <c r="D787" s="3" t="s">
        <v>397</v>
      </c>
      <c r="E787" s="3" t="s">
        <v>291</v>
      </c>
      <c r="F787" s="3">
        <v>0</v>
      </c>
      <c r="G787" s="3" t="s">
        <v>261</v>
      </c>
      <c r="H787" s="3" t="s">
        <v>34</v>
      </c>
      <c r="I787" s="3" t="s">
        <v>261</v>
      </c>
      <c r="J787" s="3" t="s">
        <v>35</v>
      </c>
      <c r="K787" s="3" t="s">
        <v>261</v>
      </c>
      <c r="L787" s="3" t="s">
        <v>25</v>
      </c>
      <c r="M787" s="3">
        <v>7</v>
      </c>
      <c r="N787" s="3" t="s">
        <v>26</v>
      </c>
      <c r="O787" s="3" t="s">
        <v>27</v>
      </c>
      <c r="P787" s="3" t="s">
        <v>234</v>
      </c>
      <c r="Q787" s="3" t="s">
        <v>203</v>
      </c>
    </row>
    <row r="788" spans="1:17" ht="15.75" customHeight="1" x14ac:dyDescent="0.3">
      <c r="A788" s="3">
        <v>1216517</v>
      </c>
      <c r="B788" s="3" t="s">
        <v>290</v>
      </c>
      <c r="C788" s="5">
        <v>44122</v>
      </c>
      <c r="D788" s="3" t="s">
        <v>364</v>
      </c>
      <c r="E788" s="3" t="s">
        <v>291</v>
      </c>
      <c r="F788" s="3">
        <v>0</v>
      </c>
      <c r="G788" s="3" t="s">
        <v>49</v>
      </c>
      <c r="H788" s="3" t="s">
        <v>33</v>
      </c>
      <c r="I788" s="3" t="s">
        <v>49</v>
      </c>
      <c r="J788" s="3" t="s">
        <v>35</v>
      </c>
      <c r="K788" s="3" t="s">
        <v>33</v>
      </c>
      <c r="L788" s="3" t="s">
        <v>124</v>
      </c>
      <c r="M788" s="3" t="s">
        <v>27</v>
      </c>
      <c r="N788" s="3" t="s">
        <v>125</v>
      </c>
      <c r="O788" s="3" t="s">
        <v>27</v>
      </c>
      <c r="P788" s="3" t="s">
        <v>325</v>
      </c>
      <c r="Q788" s="3" t="s">
        <v>203</v>
      </c>
    </row>
    <row r="789" spans="1:17" ht="15.75" customHeight="1" x14ac:dyDescent="0.3">
      <c r="A789" s="3">
        <v>1216518</v>
      </c>
      <c r="B789" s="3" t="s">
        <v>290</v>
      </c>
      <c r="C789" s="5">
        <v>44126</v>
      </c>
      <c r="D789" s="3" t="s">
        <v>164</v>
      </c>
      <c r="E789" s="3" t="s">
        <v>291</v>
      </c>
      <c r="F789" s="3">
        <v>0</v>
      </c>
      <c r="G789" s="3" t="s">
        <v>42</v>
      </c>
      <c r="H789" s="3" t="s">
        <v>261</v>
      </c>
      <c r="I789" s="3" t="s">
        <v>261</v>
      </c>
      <c r="J789" s="3" t="s">
        <v>24</v>
      </c>
      <c r="K789" s="3" t="s">
        <v>261</v>
      </c>
      <c r="L789" s="3" t="s">
        <v>43</v>
      </c>
      <c r="M789" s="3">
        <v>8</v>
      </c>
      <c r="N789" s="3" t="s">
        <v>26</v>
      </c>
      <c r="O789" s="3" t="s">
        <v>27</v>
      </c>
      <c r="P789" s="3" t="s">
        <v>325</v>
      </c>
      <c r="Q789" s="3" t="s">
        <v>203</v>
      </c>
    </row>
    <row r="790" spans="1:17" ht="15.75" customHeight="1" x14ac:dyDescent="0.3">
      <c r="A790" s="3">
        <v>1216519</v>
      </c>
      <c r="B790" s="3" t="s">
        <v>290</v>
      </c>
      <c r="C790" s="5">
        <v>44109</v>
      </c>
      <c r="D790" s="3" t="s">
        <v>301</v>
      </c>
      <c r="E790" s="3" t="s">
        <v>291</v>
      </c>
      <c r="F790" s="3">
        <v>0</v>
      </c>
      <c r="G790" s="3" t="s">
        <v>376</v>
      </c>
      <c r="H790" s="3" t="s">
        <v>22</v>
      </c>
      <c r="I790" s="3" t="s">
        <v>22</v>
      </c>
      <c r="J790" s="3" t="s">
        <v>24</v>
      </c>
      <c r="K790" s="3" t="s">
        <v>376</v>
      </c>
      <c r="L790" s="3" t="s">
        <v>25</v>
      </c>
      <c r="M790" s="3">
        <v>59</v>
      </c>
      <c r="N790" s="3" t="s">
        <v>26</v>
      </c>
      <c r="O790" s="3" t="s">
        <v>27</v>
      </c>
      <c r="P790" s="3" t="s">
        <v>325</v>
      </c>
      <c r="Q790" s="3" t="s">
        <v>353</v>
      </c>
    </row>
    <row r="791" spans="1:17" ht="15.75" customHeight="1" x14ac:dyDescent="0.3">
      <c r="A791" s="3">
        <v>1216520</v>
      </c>
      <c r="B791" s="3" t="s">
        <v>286</v>
      </c>
      <c r="C791" s="5">
        <v>44130</v>
      </c>
      <c r="D791" s="3" t="s">
        <v>120</v>
      </c>
      <c r="E791" s="3" t="s">
        <v>288</v>
      </c>
      <c r="F791" s="3">
        <v>0</v>
      </c>
      <c r="G791" s="3" t="s">
        <v>23</v>
      </c>
      <c r="H791" s="3" t="s">
        <v>33</v>
      </c>
      <c r="I791" s="3" t="s">
        <v>33</v>
      </c>
      <c r="J791" s="3" t="s">
        <v>24</v>
      </c>
      <c r="K791" s="3" t="s">
        <v>33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337</v>
      </c>
      <c r="Q791" s="3" t="s">
        <v>285</v>
      </c>
    </row>
    <row r="792" spans="1:17" ht="15.75" customHeight="1" x14ac:dyDescent="0.3">
      <c r="A792" s="3">
        <v>1216521</v>
      </c>
      <c r="B792" s="3" t="s">
        <v>286</v>
      </c>
      <c r="C792" s="5">
        <v>44127</v>
      </c>
      <c r="D792" s="3" t="s">
        <v>314</v>
      </c>
      <c r="E792" s="3" t="s">
        <v>288</v>
      </c>
      <c r="F792" s="3">
        <v>0</v>
      </c>
      <c r="G792" s="3" t="s">
        <v>34</v>
      </c>
      <c r="H792" s="3" t="s">
        <v>49</v>
      </c>
      <c r="I792" s="3" t="s">
        <v>49</v>
      </c>
      <c r="J792" s="3" t="s">
        <v>24</v>
      </c>
      <c r="K792" s="3" t="s">
        <v>49</v>
      </c>
      <c r="L792" s="3" t="s">
        <v>43</v>
      </c>
      <c r="M792" s="3">
        <v>10</v>
      </c>
      <c r="N792" s="3" t="s">
        <v>26</v>
      </c>
      <c r="O792" s="3" t="s">
        <v>27</v>
      </c>
      <c r="P792" s="3" t="s">
        <v>254</v>
      </c>
      <c r="Q792" s="3" t="s">
        <v>239</v>
      </c>
    </row>
    <row r="793" spans="1:17" ht="15.75" customHeight="1" x14ac:dyDescent="0.3">
      <c r="A793" s="3">
        <v>1216522</v>
      </c>
      <c r="B793" s="3" t="s">
        <v>290</v>
      </c>
      <c r="C793" s="5">
        <v>44121</v>
      </c>
      <c r="D793" s="3" t="s">
        <v>123</v>
      </c>
      <c r="E793" s="3" t="s">
        <v>291</v>
      </c>
      <c r="F793" s="3">
        <v>0</v>
      </c>
      <c r="G793" s="3" t="s">
        <v>42</v>
      </c>
      <c r="H793" s="3" t="s">
        <v>22</v>
      </c>
      <c r="I793" s="3" t="s">
        <v>42</v>
      </c>
      <c r="J793" s="3" t="s">
        <v>35</v>
      </c>
      <c r="K793" s="3" t="s">
        <v>22</v>
      </c>
      <c r="L793" s="3" t="s">
        <v>43</v>
      </c>
      <c r="M793" s="3">
        <v>7</v>
      </c>
      <c r="N793" s="3" t="s">
        <v>26</v>
      </c>
      <c r="O793" s="3" t="s">
        <v>27</v>
      </c>
      <c r="P793" s="3" t="s">
        <v>234</v>
      </c>
      <c r="Q793" s="3" t="s">
        <v>325</v>
      </c>
    </row>
    <row r="794" spans="1:17" ht="15.75" customHeight="1" x14ac:dyDescent="0.3">
      <c r="A794" s="3">
        <v>1216523</v>
      </c>
      <c r="B794" s="3" t="s">
        <v>283</v>
      </c>
      <c r="C794" s="5">
        <v>44114</v>
      </c>
      <c r="D794" s="3" t="s">
        <v>103</v>
      </c>
      <c r="E794" s="3" t="s">
        <v>284</v>
      </c>
      <c r="F794" s="3">
        <v>0</v>
      </c>
      <c r="G794" s="3" t="s">
        <v>23</v>
      </c>
      <c r="H794" s="3" t="s">
        <v>33</v>
      </c>
      <c r="I794" s="3" t="s">
        <v>23</v>
      </c>
      <c r="J794" s="3" t="s">
        <v>35</v>
      </c>
      <c r="K794" s="3" t="s">
        <v>23</v>
      </c>
      <c r="L794" s="3" t="s">
        <v>25</v>
      </c>
      <c r="M794" s="3">
        <v>2</v>
      </c>
      <c r="N794" s="3" t="s">
        <v>26</v>
      </c>
      <c r="O794" s="3" t="s">
        <v>27</v>
      </c>
      <c r="P794" s="3" t="s">
        <v>384</v>
      </c>
      <c r="Q794" s="3" t="s">
        <v>305</v>
      </c>
    </row>
    <row r="795" spans="1:17" ht="15.75" customHeight="1" x14ac:dyDescent="0.3">
      <c r="A795" s="3">
        <v>1216524</v>
      </c>
      <c r="B795" s="3" t="s">
        <v>290</v>
      </c>
      <c r="C795" s="5">
        <v>44131</v>
      </c>
      <c r="D795" s="3" t="s">
        <v>228</v>
      </c>
      <c r="E795" s="3" t="s">
        <v>291</v>
      </c>
      <c r="F795" s="3">
        <v>0</v>
      </c>
      <c r="G795" s="3" t="s">
        <v>261</v>
      </c>
      <c r="H795" s="3" t="s">
        <v>376</v>
      </c>
      <c r="I795" s="3" t="s">
        <v>376</v>
      </c>
      <c r="J795" s="3" t="s">
        <v>24</v>
      </c>
      <c r="K795" s="3" t="s">
        <v>261</v>
      </c>
      <c r="L795" s="3" t="s">
        <v>25</v>
      </c>
      <c r="M795" s="3">
        <v>88</v>
      </c>
      <c r="N795" s="3" t="s">
        <v>26</v>
      </c>
      <c r="O795" s="3" t="s">
        <v>27</v>
      </c>
      <c r="P795" s="3" t="s">
        <v>234</v>
      </c>
      <c r="Q795" s="3" t="s">
        <v>325</v>
      </c>
    </row>
    <row r="796" spans="1:17" ht="15.75" customHeight="1" x14ac:dyDescent="0.3">
      <c r="A796" s="3">
        <v>1216525</v>
      </c>
      <c r="B796" s="3" t="s">
        <v>290</v>
      </c>
      <c r="C796" s="5">
        <v>44114</v>
      </c>
      <c r="D796" s="3" t="s">
        <v>217</v>
      </c>
      <c r="E796" s="3" t="s">
        <v>291</v>
      </c>
      <c r="F796" s="3">
        <v>0</v>
      </c>
      <c r="G796" s="3" t="s">
        <v>22</v>
      </c>
      <c r="H796" s="3" t="s">
        <v>34</v>
      </c>
      <c r="I796" s="3" t="s">
        <v>22</v>
      </c>
      <c r="J796" s="3" t="s">
        <v>35</v>
      </c>
      <c r="K796" s="3" t="s">
        <v>22</v>
      </c>
      <c r="L796" s="3" t="s">
        <v>25</v>
      </c>
      <c r="M796" s="3">
        <v>37</v>
      </c>
      <c r="N796" s="3" t="s">
        <v>26</v>
      </c>
      <c r="O796" s="3" t="s">
        <v>27</v>
      </c>
      <c r="P796" s="3" t="s">
        <v>234</v>
      </c>
      <c r="Q796" s="3" t="s">
        <v>203</v>
      </c>
    </row>
    <row r="797" spans="1:17" ht="15.75" customHeight="1" x14ac:dyDescent="0.3">
      <c r="A797" s="3">
        <v>1216526</v>
      </c>
      <c r="B797" s="3" t="s">
        <v>283</v>
      </c>
      <c r="C797" s="5">
        <v>44120</v>
      </c>
      <c r="D797" s="3" t="s">
        <v>328</v>
      </c>
      <c r="E797" s="3" t="s">
        <v>284</v>
      </c>
      <c r="F797" s="3">
        <v>0</v>
      </c>
      <c r="G797" s="3" t="s">
        <v>23</v>
      </c>
      <c r="H797" s="3" t="s">
        <v>49</v>
      </c>
      <c r="I797" s="3" t="s">
        <v>23</v>
      </c>
      <c r="J797" s="3" t="s">
        <v>35</v>
      </c>
      <c r="K797" s="3" t="s">
        <v>49</v>
      </c>
      <c r="L797" s="3" t="s">
        <v>43</v>
      </c>
      <c r="M797" s="3">
        <v>8</v>
      </c>
      <c r="N797" s="3" t="s">
        <v>26</v>
      </c>
      <c r="O797" s="3" t="s">
        <v>27</v>
      </c>
      <c r="P797" s="3" t="s">
        <v>305</v>
      </c>
      <c r="Q797" s="3" t="s">
        <v>324</v>
      </c>
    </row>
    <row r="798" spans="1:17" ht="15.75" customHeight="1" x14ac:dyDescent="0.3">
      <c r="A798" s="3">
        <v>1216527</v>
      </c>
      <c r="B798" s="3" t="s">
        <v>286</v>
      </c>
      <c r="C798" s="5">
        <v>44101</v>
      </c>
      <c r="D798" s="3" t="s">
        <v>273</v>
      </c>
      <c r="E798" s="3" t="s">
        <v>288</v>
      </c>
      <c r="F798" s="3">
        <v>0</v>
      </c>
      <c r="G798" s="3" t="s">
        <v>33</v>
      </c>
      <c r="H798" s="3" t="s">
        <v>42</v>
      </c>
      <c r="I798" s="3" t="s">
        <v>42</v>
      </c>
      <c r="J798" s="3" t="s">
        <v>24</v>
      </c>
      <c r="K798" s="3" t="s">
        <v>42</v>
      </c>
      <c r="L798" s="3" t="s">
        <v>43</v>
      </c>
      <c r="M798" s="3">
        <v>4</v>
      </c>
      <c r="N798" s="3" t="s">
        <v>26</v>
      </c>
      <c r="O798" s="3" t="s">
        <v>27</v>
      </c>
      <c r="P798" s="3" t="s">
        <v>285</v>
      </c>
      <c r="Q798" s="3" t="s">
        <v>308</v>
      </c>
    </row>
    <row r="799" spans="1:17" ht="15.75" customHeight="1" x14ac:dyDescent="0.3">
      <c r="A799" s="3">
        <v>1216528</v>
      </c>
      <c r="B799" s="3" t="s">
        <v>290</v>
      </c>
      <c r="C799" s="5">
        <v>44117</v>
      </c>
      <c r="D799" s="3" t="s">
        <v>237</v>
      </c>
      <c r="E799" s="3" t="s">
        <v>291</v>
      </c>
      <c r="F799" s="3">
        <v>0</v>
      </c>
      <c r="G799" s="3" t="s">
        <v>34</v>
      </c>
      <c r="H799" s="3" t="s">
        <v>261</v>
      </c>
      <c r="I799" s="3" t="s">
        <v>34</v>
      </c>
      <c r="J799" s="3" t="s">
        <v>35</v>
      </c>
      <c r="K799" s="3" t="s">
        <v>34</v>
      </c>
      <c r="L799" s="3" t="s">
        <v>25</v>
      </c>
      <c r="M799" s="3">
        <v>20</v>
      </c>
      <c r="N799" s="3" t="s">
        <v>26</v>
      </c>
      <c r="O799" s="3" t="s">
        <v>27</v>
      </c>
      <c r="P799" s="3" t="s">
        <v>234</v>
      </c>
      <c r="Q799" s="3" t="s">
        <v>203</v>
      </c>
    </row>
    <row r="800" spans="1:17" ht="15.75" customHeight="1" x14ac:dyDescent="0.3">
      <c r="A800" s="3">
        <v>1216529</v>
      </c>
      <c r="B800" s="3" t="s">
        <v>283</v>
      </c>
      <c r="C800" s="5">
        <v>44115</v>
      </c>
      <c r="D800" s="3" t="s">
        <v>328</v>
      </c>
      <c r="E800" s="3" t="s">
        <v>284</v>
      </c>
      <c r="F800" s="3">
        <v>0</v>
      </c>
      <c r="G800" s="3" t="s">
        <v>376</v>
      </c>
      <c r="H800" s="3" t="s">
        <v>49</v>
      </c>
      <c r="I800" s="3" t="s">
        <v>376</v>
      </c>
      <c r="J800" s="3" t="s">
        <v>35</v>
      </c>
      <c r="K800" s="3" t="s">
        <v>49</v>
      </c>
      <c r="L800" s="3" t="s">
        <v>43</v>
      </c>
      <c r="M800" s="3">
        <v>5</v>
      </c>
      <c r="N800" s="3" t="s">
        <v>26</v>
      </c>
      <c r="O800" s="3" t="s">
        <v>27</v>
      </c>
      <c r="P800" s="3" t="s">
        <v>305</v>
      </c>
      <c r="Q800" s="3" t="s">
        <v>142</v>
      </c>
    </row>
    <row r="801" spans="1:17" ht="15.75" customHeight="1" x14ac:dyDescent="0.3">
      <c r="A801" s="3">
        <v>1216530</v>
      </c>
      <c r="B801" s="3" t="s">
        <v>290</v>
      </c>
      <c r="C801" s="5">
        <v>44136</v>
      </c>
      <c r="D801" s="3" t="s">
        <v>398</v>
      </c>
      <c r="E801" s="3" t="s">
        <v>291</v>
      </c>
      <c r="F801" s="3">
        <v>0</v>
      </c>
      <c r="G801" s="3" t="s">
        <v>23</v>
      </c>
      <c r="H801" s="3" t="s">
        <v>42</v>
      </c>
      <c r="I801" s="3" t="s">
        <v>42</v>
      </c>
      <c r="J801" s="3" t="s">
        <v>24</v>
      </c>
      <c r="K801" s="3" t="s">
        <v>23</v>
      </c>
      <c r="L801" s="3" t="s">
        <v>25</v>
      </c>
      <c r="M801" s="3">
        <v>60</v>
      </c>
      <c r="N801" s="3" t="s">
        <v>26</v>
      </c>
      <c r="O801" s="3" t="s">
        <v>27</v>
      </c>
      <c r="P801" s="3" t="s">
        <v>325</v>
      </c>
      <c r="Q801" s="3" t="s">
        <v>203</v>
      </c>
    </row>
    <row r="802" spans="1:17" ht="15.75" customHeight="1" x14ac:dyDescent="0.3">
      <c r="A802" s="3">
        <v>1216531</v>
      </c>
      <c r="B802" s="3" t="s">
        <v>286</v>
      </c>
      <c r="C802" s="5">
        <v>44119</v>
      </c>
      <c r="D802" s="3" t="s">
        <v>364</v>
      </c>
      <c r="E802" s="3" t="s">
        <v>288</v>
      </c>
      <c r="F802" s="3">
        <v>0</v>
      </c>
      <c r="G802" s="3" t="s">
        <v>22</v>
      </c>
      <c r="H802" s="3" t="s">
        <v>33</v>
      </c>
      <c r="I802" s="3" t="s">
        <v>22</v>
      </c>
      <c r="J802" s="3" t="s">
        <v>35</v>
      </c>
      <c r="K802" s="3" t="s">
        <v>33</v>
      </c>
      <c r="L802" s="3" t="s">
        <v>43</v>
      </c>
      <c r="M802" s="3">
        <v>8</v>
      </c>
      <c r="N802" s="3" t="s">
        <v>26</v>
      </c>
      <c r="O802" s="3" t="s">
        <v>27</v>
      </c>
      <c r="P802" s="3" t="s">
        <v>337</v>
      </c>
      <c r="Q802" s="3" t="s">
        <v>254</v>
      </c>
    </row>
    <row r="803" spans="1:17" ht="15.75" customHeight="1" x14ac:dyDescent="0.3">
      <c r="A803" s="3">
        <v>1216532</v>
      </c>
      <c r="B803" s="3" t="s">
        <v>283</v>
      </c>
      <c r="C803" s="5">
        <v>44103</v>
      </c>
      <c r="D803" s="3" t="s">
        <v>348</v>
      </c>
      <c r="E803" s="3" t="s">
        <v>284</v>
      </c>
      <c r="F803" s="3">
        <v>0</v>
      </c>
      <c r="G803" s="3" t="s">
        <v>261</v>
      </c>
      <c r="H803" s="3" t="s">
        <v>376</v>
      </c>
      <c r="I803" s="3" t="s">
        <v>376</v>
      </c>
      <c r="J803" s="3" t="s">
        <v>24</v>
      </c>
      <c r="K803" s="3" t="s">
        <v>261</v>
      </c>
      <c r="L803" s="3" t="s">
        <v>25</v>
      </c>
      <c r="M803" s="3">
        <v>15</v>
      </c>
      <c r="N803" s="3" t="s">
        <v>26</v>
      </c>
      <c r="O803" s="3" t="s">
        <v>27</v>
      </c>
      <c r="P803" s="3" t="s">
        <v>324</v>
      </c>
      <c r="Q803" s="3" t="s">
        <v>142</v>
      </c>
    </row>
    <row r="804" spans="1:17" ht="15.75" customHeight="1" x14ac:dyDescent="0.3">
      <c r="A804" s="3">
        <v>1216533</v>
      </c>
      <c r="B804" s="3" t="s">
        <v>283</v>
      </c>
      <c r="C804" s="5">
        <v>44123</v>
      </c>
      <c r="D804" s="3" t="s">
        <v>356</v>
      </c>
      <c r="E804" s="3" t="s">
        <v>284</v>
      </c>
      <c r="F804" s="3">
        <v>0</v>
      </c>
      <c r="G804" s="3" t="s">
        <v>34</v>
      </c>
      <c r="H804" s="3" t="s">
        <v>42</v>
      </c>
      <c r="I804" s="3" t="s">
        <v>34</v>
      </c>
      <c r="J804" s="3" t="s">
        <v>35</v>
      </c>
      <c r="K804" s="3" t="s">
        <v>42</v>
      </c>
      <c r="L804" s="3" t="s">
        <v>43</v>
      </c>
      <c r="M804" s="3">
        <v>7</v>
      </c>
      <c r="N804" s="3" t="s">
        <v>26</v>
      </c>
      <c r="O804" s="3" t="s">
        <v>27</v>
      </c>
      <c r="P804" s="3" t="s">
        <v>305</v>
      </c>
      <c r="Q804" s="3" t="s">
        <v>324</v>
      </c>
    </row>
    <row r="805" spans="1:17" ht="15.75" customHeight="1" x14ac:dyDescent="0.3">
      <c r="A805" s="3">
        <v>1216534</v>
      </c>
      <c r="B805" s="3" t="s">
        <v>290</v>
      </c>
      <c r="C805" s="5">
        <v>44095</v>
      </c>
      <c r="D805" s="3" t="s">
        <v>287</v>
      </c>
      <c r="E805" s="3" t="s">
        <v>291</v>
      </c>
      <c r="F805" s="3">
        <v>0</v>
      </c>
      <c r="G805" s="3" t="s">
        <v>22</v>
      </c>
      <c r="H805" s="3" t="s">
        <v>261</v>
      </c>
      <c r="I805" s="3" t="s">
        <v>261</v>
      </c>
      <c r="J805" s="3" t="s">
        <v>24</v>
      </c>
      <c r="K805" s="3" t="s">
        <v>22</v>
      </c>
      <c r="L805" s="3" t="s">
        <v>25</v>
      </c>
      <c r="M805" s="3">
        <v>10</v>
      </c>
      <c r="N805" s="3" t="s">
        <v>26</v>
      </c>
      <c r="O805" s="3" t="s">
        <v>27</v>
      </c>
      <c r="P805" s="3" t="s">
        <v>334</v>
      </c>
      <c r="Q805" s="3" t="s">
        <v>325</v>
      </c>
    </row>
    <row r="806" spans="1:17" ht="15.75" customHeight="1" x14ac:dyDescent="0.3">
      <c r="A806" s="3">
        <v>1216535</v>
      </c>
      <c r="B806" s="3" t="s">
        <v>290</v>
      </c>
      <c r="C806" s="5">
        <v>44135</v>
      </c>
      <c r="D806" s="3" t="s">
        <v>372</v>
      </c>
      <c r="E806" s="3" t="s">
        <v>291</v>
      </c>
      <c r="F806" s="3">
        <v>0</v>
      </c>
      <c r="G806" s="3" t="s">
        <v>376</v>
      </c>
      <c r="H806" s="3" t="s">
        <v>49</v>
      </c>
      <c r="I806" s="3" t="s">
        <v>49</v>
      </c>
      <c r="J806" s="3" t="s">
        <v>24</v>
      </c>
      <c r="K806" s="3" t="s">
        <v>49</v>
      </c>
      <c r="L806" s="3" t="s">
        <v>43</v>
      </c>
      <c r="M806" s="3">
        <v>9</v>
      </c>
      <c r="N806" s="3" t="s">
        <v>26</v>
      </c>
      <c r="O806" s="3" t="s">
        <v>27</v>
      </c>
      <c r="P806" s="3" t="s">
        <v>353</v>
      </c>
      <c r="Q806" s="3" t="s">
        <v>203</v>
      </c>
    </row>
    <row r="807" spans="1:17" ht="15.75" customHeight="1" x14ac:dyDescent="0.3">
      <c r="A807" s="3">
        <v>1216536</v>
      </c>
      <c r="B807" s="3" t="s">
        <v>290</v>
      </c>
      <c r="C807" s="5">
        <v>44133</v>
      </c>
      <c r="D807" s="3" t="s">
        <v>395</v>
      </c>
      <c r="E807" s="3" t="s">
        <v>291</v>
      </c>
      <c r="F807" s="3">
        <v>0</v>
      </c>
      <c r="G807" s="3" t="s">
        <v>23</v>
      </c>
      <c r="H807" s="3" t="s">
        <v>34</v>
      </c>
      <c r="I807" s="3" t="s">
        <v>34</v>
      </c>
      <c r="J807" s="3" t="s">
        <v>24</v>
      </c>
      <c r="K807" s="3" t="s">
        <v>34</v>
      </c>
      <c r="L807" s="3" t="s">
        <v>43</v>
      </c>
      <c r="M807" s="3">
        <v>6</v>
      </c>
      <c r="N807" s="3" t="s">
        <v>26</v>
      </c>
      <c r="O807" s="3" t="s">
        <v>27</v>
      </c>
      <c r="P807" s="3" t="s">
        <v>254</v>
      </c>
      <c r="Q807" s="3" t="s">
        <v>285</v>
      </c>
    </row>
    <row r="808" spans="1:17" ht="15.75" customHeight="1" x14ac:dyDescent="0.3">
      <c r="A808" s="3">
        <v>1216537</v>
      </c>
      <c r="B808" s="3" t="s">
        <v>283</v>
      </c>
      <c r="C808" s="5">
        <v>44134</v>
      </c>
      <c r="D808" s="3" t="s">
        <v>354</v>
      </c>
      <c r="E808" s="3" t="s">
        <v>284</v>
      </c>
      <c r="F808" s="3">
        <v>0</v>
      </c>
      <c r="G808" s="3" t="s">
        <v>33</v>
      </c>
      <c r="H808" s="3" t="s">
        <v>42</v>
      </c>
      <c r="I808" s="3" t="s">
        <v>42</v>
      </c>
      <c r="J808" s="3" t="s">
        <v>24</v>
      </c>
      <c r="K808" s="3" t="s">
        <v>42</v>
      </c>
      <c r="L808" s="3" t="s">
        <v>43</v>
      </c>
      <c r="M808" s="3">
        <v>7</v>
      </c>
      <c r="N808" s="3" t="s">
        <v>26</v>
      </c>
      <c r="O808" s="3" t="s">
        <v>27</v>
      </c>
      <c r="P808" s="3" t="s">
        <v>305</v>
      </c>
      <c r="Q808" s="3" t="s">
        <v>142</v>
      </c>
    </row>
    <row r="809" spans="1:17" ht="15.75" customHeight="1" x14ac:dyDescent="0.3">
      <c r="A809" s="3">
        <v>1216538</v>
      </c>
      <c r="B809" s="3" t="s">
        <v>286</v>
      </c>
      <c r="C809" s="5">
        <v>44108</v>
      </c>
      <c r="D809" s="3" t="s">
        <v>314</v>
      </c>
      <c r="E809" s="3" t="s">
        <v>288</v>
      </c>
      <c r="F809" s="3">
        <v>0</v>
      </c>
      <c r="G809" s="3" t="s">
        <v>49</v>
      </c>
      <c r="H809" s="3" t="s">
        <v>261</v>
      </c>
      <c r="I809" s="3" t="s">
        <v>49</v>
      </c>
      <c r="J809" s="3" t="s">
        <v>35</v>
      </c>
      <c r="K809" s="3" t="s">
        <v>49</v>
      </c>
      <c r="L809" s="3" t="s">
        <v>25</v>
      </c>
      <c r="M809" s="3">
        <v>34</v>
      </c>
      <c r="N809" s="3" t="s">
        <v>26</v>
      </c>
      <c r="O809" s="3" t="s">
        <v>27</v>
      </c>
      <c r="P809" s="3" t="s">
        <v>337</v>
      </c>
      <c r="Q809" s="3" t="s">
        <v>285</v>
      </c>
    </row>
    <row r="810" spans="1:17" ht="15.75" customHeight="1" x14ac:dyDescent="0.3">
      <c r="A810" s="3">
        <v>1216539</v>
      </c>
      <c r="B810" s="3" t="s">
        <v>290</v>
      </c>
      <c r="C810" s="5">
        <v>44099</v>
      </c>
      <c r="D810" s="3" t="s">
        <v>377</v>
      </c>
      <c r="E810" s="3" t="s">
        <v>291</v>
      </c>
      <c r="F810" s="3">
        <v>0</v>
      </c>
      <c r="G810" s="3" t="s">
        <v>376</v>
      </c>
      <c r="H810" s="3" t="s">
        <v>34</v>
      </c>
      <c r="I810" s="3" t="s">
        <v>34</v>
      </c>
      <c r="J810" s="3" t="s">
        <v>24</v>
      </c>
      <c r="K810" s="3" t="s">
        <v>376</v>
      </c>
      <c r="L810" s="3" t="s">
        <v>25</v>
      </c>
      <c r="M810" s="3">
        <v>44</v>
      </c>
      <c r="N810" s="3" t="s">
        <v>26</v>
      </c>
      <c r="O810" s="3" t="s">
        <v>27</v>
      </c>
      <c r="P810" s="3" t="s">
        <v>337</v>
      </c>
      <c r="Q810" s="3" t="s">
        <v>285</v>
      </c>
    </row>
    <row r="811" spans="1:17" ht="15.75" customHeight="1" x14ac:dyDescent="0.3">
      <c r="A811" s="3">
        <v>1216540</v>
      </c>
      <c r="B811" s="3" t="s">
        <v>286</v>
      </c>
      <c r="C811" s="5">
        <v>44116</v>
      </c>
      <c r="D811" s="3" t="s">
        <v>123</v>
      </c>
      <c r="E811" s="3" t="s">
        <v>288</v>
      </c>
      <c r="F811" s="3">
        <v>0</v>
      </c>
      <c r="G811" s="3" t="s">
        <v>22</v>
      </c>
      <c r="H811" s="3" t="s">
        <v>23</v>
      </c>
      <c r="I811" s="3" t="s">
        <v>22</v>
      </c>
      <c r="J811" s="3" t="s">
        <v>35</v>
      </c>
      <c r="K811" s="3" t="s">
        <v>22</v>
      </c>
      <c r="L811" s="3" t="s">
        <v>25</v>
      </c>
      <c r="M811" s="3">
        <v>82</v>
      </c>
      <c r="N811" s="3" t="s">
        <v>26</v>
      </c>
      <c r="O811" s="3" t="s">
        <v>27</v>
      </c>
      <c r="P811" s="3" t="s">
        <v>285</v>
      </c>
      <c r="Q811" s="3" t="s">
        <v>308</v>
      </c>
    </row>
    <row r="812" spans="1:17" ht="15.75" customHeight="1" x14ac:dyDescent="0.3">
      <c r="A812" s="3">
        <v>1216541</v>
      </c>
      <c r="B812" s="3" t="s">
        <v>283</v>
      </c>
      <c r="C812" s="5">
        <v>44129</v>
      </c>
      <c r="D812" s="3" t="s">
        <v>354</v>
      </c>
      <c r="E812" s="3" t="s">
        <v>284</v>
      </c>
      <c r="F812" s="3">
        <v>0</v>
      </c>
      <c r="G812" s="3" t="s">
        <v>49</v>
      </c>
      <c r="H812" s="3" t="s">
        <v>42</v>
      </c>
      <c r="I812" s="3" t="s">
        <v>49</v>
      </c>
      <c r="J812" s="3" t="s">
        <v>35</v>
      </c>
      <c r="K812" s="3" t="s">
        <v>42</v>
      </c>
      <c r="L812" s="3" t="s">
        <v>43</v>
      </c>
      <c r="M812" s="3">
        <v>8</v>
      </c>
      <c r="N812" s="3" t="s">
        <v>26</v>
      </c>
      <c r="O812" s="3" t="s">
        <v>27</v>
      </c>
      <c r="P812" s="3" t="s">
        <v>384</v>
      </c>
      <c r="Q812" s="3" t="s">
        <v>324</v>
      </c>
    </row>
    <row r="813" spans="1:17" ht="15.75" customHeight="1" x14ac:dyDescent="0.3">
      <c r="A813" s="3">
        <v>1216542</v>
      </c>
      <c r="B813" s="3" t="s">
        <v>290</v>
      </c>
      <c r="C813" s="5">
        <v>44112</v>
      </c>
      <c r="D813" s="3" t="s">
        <v>378</v>
      </c>
      <c r="E813" s="3" t="s">
        <v>291</v>
      </c>
      <c r="F813" s="3">
        <v>0</v>
      </c>
      <c r="G813" s="3" t="s">
        <v>261</v>
      </c>
      <c r="H813" s="3" t="s">
        <v>33</v>
      </c>
      <c r="I813" s="3" t="s">
        <v>261</v>
      </c>
      <c r="J813" s="3" t="s">
        <v>35</v>
      </c>
      <c r="K813" s="3" t="s">
        <v>261</v>
      </c>
      <c r="L813" s="3" t="s">
        <v>25</v>
      </c>
      <c r="M813" s="3">
        <v>69</v>
      </c>
      <c r="N813" s="3" t="s">
        <v>26</v>
      </c>
      <c r="O813" s="3" t="s">
        <v>27</v>
      </c>
      <c r="P813" s="3" t="s">
        <v>234</v>
      </c>
      <c r="Q813" s="3" t="s">
        <v>325</v>
      </c>
    </row>
    <row r="814" spans="1:17" ht="15.75" customHeight="1" x14ac:dyDescent="0.3">
      <c r="A814" s="3">
        <v>1216543</v>
      </c>
      <c r="B814" s="3" t="s">
        <v>290</v>
      </c>
      <c r="C814" s="5">
        <v>44118</v>
      </c>
      <c r="D814" s="3" t="s">
        <v>394</v>
      </c>
      <c r="E814" s="3" t="s">
        <v>291</v>
      </c>
      <c r="F814" s="3">
        <v>0</v>
      </c>
      <c r="G814" s="3" t="s">
        <v>376</v>
      </c>
      <c r="H814" s="3" t="s">
        <v>42</v>
      </c>
      <c r="I814" s="3" t="s">
        <v>376</v>
      </c>
      <c r="J814" s="3" t="s">
        <v>35</v>
      </c>
      <c r="K814" s="3" t="s">
        <v>376</v>
      </c>
      <c r="L814" s="3" t="s">
        <v>25</v>
      </c>
      <c r="M814" s="3">
        <v>13</v>
      </c>
      <c r="N814" s="3" t="s">
        <v>26</v>
      </c>
      <c r="O814" s="3" t="s">
        <v>27</v>
      </c>
      <c r="P814" s="3" t="s">
        <v>234</v>
      </c>
      <c r="Q814" s="3" t="s">
        <v>325</v>
      </c>
    </row>
    <row r="815" spans="1:17" ht="15.75" customHeight="1" x14ac:dyDescent="0.3">
      <c r="A815" s="3">
        <v>1216544</v>
      </c>
      <c r="B815" s="3" t="s">
        <v>290</v>
      </c>
      <c r="C815" s="5">
        <v>44129</v>
      </c>
      <c r="D815" s="3" t="s">
        <v>395</v>
      </c>
      <c r="E815" s="3" t="s">
        <v>291</v>
      </c>
      <c r="F815" s="3">
        <v>0</v>
      </c>
      <c r="G815" s="3" t="s">
        <v>22</v>
      </c>
      <c r="H815" s="3" t="s">
        <v>34</v>
      </c>
      <c r="I815" s="3" t="s">
        <v>22</v>
      </c>
      <c r="J815" s="3" t="s">
        <v>35</v>
      </c>
      <c r="K815" s="3" t="s">
        <v>34</v>
      </c>
      <c r="L815" s="3" t="s">
        <v>43</v>
      </c>
      <c r="M815" s="3">
        <v>8</v>
      </c>
      <c r="N815" s="3" t="s">
        <v>26</v>
      </c>
      <c r="O815" s="3" t="s">
        <v>27</v>
      </c>
      <c r="P815" s="3" t="s">
        <v>254</v>
      </c>
      <c r="Q815" s="3" t="s">
        <v>285</v>
      </c>
    </row>
    <row r="816" spans="1:17" ht="15.75" customHeight="1" x14ac:dyDescent="0.3">
      <c r="A816" s="3">
        <v>1216545</v>
      </c>
      <c r="B816" s="3" t="s">
        <v>283</v>
      </c>
      <c r="C816" s="5">
        <v>44100</v>
      </c>
      <c r="D816" s="3" t="s">
        <v>389</v>
      </c>
      <c r="E816" s="3" t="s">
        <v>284</v>
      </c>
      <c r="F816" s="3">
        <v>0</v>
      </c>
      <c r="G816" s="3" t="s">
        <v>261</v>
      </c>
      <c r="H816" s="3" t="s">
        <v>23</v>
      </c>
      <c r="I816" s="3" t="s">
        <v>261</v>
      </c>
      <c r="J816" s="3" t="s">
        <v>35</v>
      </c>
      <c r="K816" s="3" t="s">
        <v>23</v>
      </c>
      <c r="L816" s="3" t="s">
        <v>43</v>
      </c>
      <c r="M816" s="3">
        <v>7</v>
      </c>
      <c r="N816" s="3" t="s">
        <v>26</v>
      </c>
      <c r="O816" s="3" t="s">
        <v>27</v>
      </c>
      <c r="P816" s="3" t="s">
        <v>305</v>
      </c>
      <c r="Q816" s="3" t="s">
        <v>324</v>
      </c>
    </row>
    <row r="817" spans="1:17" ht="15.75" customHeight="1" x14ac:dyDescent="0.3">
      <c r="A817" s="3">
        <v>1216546</v>
      </c>
      <c r="B817" s="3" t="s">
        <v>290</v>
      </c>
      <c r="C817" s="5">
        <v>44124</v>
      </c>
      <c r="D817" s="3" t="s">
        <v>229</v>
      </c>
      <c r="E817" s="3" t="s">
        <v>291</v>
      </c>
      <c r="F817" s="3">
        <v>0</v>
      </c>
      <c r="G817" s="3" t="s">
        <v>376</v>
      </c>
      <c r="H817" s="3" t="s">
        <v>33</v>
      </c>
      <c r="I817" s="3" t="s">
        <v>376</v>
      </c>
      <c r="J817" s="3" t="s">
        <v>35</v>
      </c>
      <c r="K817" s="3" t="s">
        <v>33</v>
      </c>
      <c r="L817" s="3" t="s">
        <v>43</v>
      </c>
      <c r="M817" s="3">
        <v>5</v>
      </c>
      <c r="N817" s="3" t="s">
        <v>26</v>
      </c>
      <c r="O817" s="3" t="s">
        <v>27</v>
      </c>
      <c r="P817" s="3" t="s">
        <v>254</v>
      </c>
      <c r="Q817" s="3" t="s">
        <v>285</v>
      </c>
    </row>
    <row r="818" spans="1:17" ht="15.75" customHeight="1" x14ac:dyDescent="0.3">
      <c r="A818" s="3">
        <v>1216547</v>
      </c>
      <c r="B818" s="3" t="s">
        <v>290</v>
      </c>
      <c r="C818" s="5">
        <v>44102</v>
      </c>
      <c r="D818" s="3" t="s">
        <v>123</v>
      </c>
      <c r="E818" s="3" t="s">
        <v>291</v>
      </c>
      <c r="F818" s="3">
        <v>0</v>
      </c>
      <c r="G818" s="3" t="s">
        <v>22</v>
      </c>
      <c r="H818" s="3" t="s">
        <v>49</v>
      </c>
      <c r="I818" s="3" t="s">
        <v>49</v>
      </c>
      <c r="J818" s="3" t="s">
        <v>24</v>
      </c>
      <c r="K818" s="3" t="s">
        <v>22</v>
      </c>
      <c r="L818" s="3" t="s">
        <v>124</v>
      </c>
      <c r="M818" s="3" t="s">
        <v>27</v>
      </c>
      <c r="N818" s="3" t="s">
        <v>125</v>
      </c>
      <c r="O818" s="3" t="s">
        <v>27</v>
      </c>
      <c r="P818" s="3" t="s">
        <v>325</v>
      </c>
      <c r="Q818" s="3" t="s">
        <v>203</v>
      </c>
    </row>
    <row r="819" spans="1:17" ht="15.75" customHeight="1" x14ac:dyDescent="0.3">
      <c r="A819" s="3">
        <v>1237177</v>
      </c>
      <c r="B819" s="3" t="s">
        <v>290</v>
      </c>
      <c r="C819" s="5">
        <v>44140</v>
      </c>
      <c r="D819" s="3" t="s">
        <v>351</v>
      </c>
      <c r="E819" s="3" t="s">
        <v>291</v>
      </c>
      <c r="F819" s="3">
        <v>0</v>
      </c>
      <c r="G819" s="3" t="s">
        <v>49</v>
      </c>
      <c r="H819" s="3" t="s">
        <v>376</v>
      </c>
      <c r="I819" s="3" t="s">
        <v>376</v>
      </c>
      <c r="J819" s="3" t="s">
        <v>24</v>
      </c>
      <c r="K819" s="3" t="s">
        <v>49</v>
      </c>
      <c r="L819" s="3" t="s">
        <v>25</v>
      </c>
      <c r="M819" s="3">
        <v>57</v>
      </c>
      <c r="N819" s="3" t="s">
        <v>26</v>
      </c>
      <c r="O819" s="3" t="s">
        <v>27</v>
      </c>
      <c r="P819" s="3" t="s">
        <v>305</v>
      </c>
      <c r="Q819" s="3" t="s">
        <v>325</v>
      </c>
    </row>
    <row r="820" spans="1:17" ht="15.75" customHeight="1" x14ac:dyDescent="0.3">
      <c r="A820" s="3">
        <v>1237178</v>
      </c>
      <c r="B820" s="3" t="s">
        <v>283</v>
      </c>
      <c r="C820" s="5">
        <v>44141</v>
      </c>
      <c r="D820" s="3" t="s">
        <v>355</v>
      </c>
      <c r="E820" s="3" t="s">
        <v>284</v>
      </c>
      <c r="F820" s="3">
        <v>0</v>
      </c>
      <c r="G820" s="3" t="s">
        <v>22</v>
      </c>
      <c r="H820" s="3" t="s">
        <v>261</v>
      </c>
      <c r="I820" s="3" t="s">
        <v>261</v>
      </c>
      <c r="J820" s="3" t="s">
        <v>24</v>
      </c>
      <c r="K820" s="3" t="s">
        <v>261</v>
      </c>
      <c r="L820" s="3" t="s">
        <v>43</v>
      </c>
      <c r="M820" s="3">
        <v>6</v>
      </c>
      <c r="N820" s="3" t="s">
        <v>26</v>
      </c>
      <c r="O820" s="3" t="s">
        <v>27</v>
      </c>
      <c r="P820" s="3" t="s">
        <v>203</v>
      </c>
      <c r="Q820" s="3" t="s">
        <v>142</v>
      </c>
    </row>
    <row r="821" spans="1:17" ht="15.75" customHeight="1" x14ac:dyDescent="0.3">
      <c r="A821" s="3">
        <v>1237180</v>
      </c>
      <c r="B821" s="3" t="s">
        <v>283</v>
      </c>
      <c r="C821" s="5">
        <v>44143</v>
      </c>
      <c r="D821" s="3" t="s">
        <v>339</v>
      </c>
      <c r="E821" s="3" t="s">
        <v>284</v>
      </c>
      <c r="F821" s="3">
        <v>0</v>
      </c>
      <c r="G821" s="3" t="s">
        <v>376</v>
      </c>
      <c r="H821" s="3" t="s">
        <v>261</v>
      </c>
      <c r="I821" s="3" t="s">
        <v>376</v>
      </c>
      <c r="J821" s="3" t="s">
        <v>35</v>
      </c>
      <c r="K821" s="3" t="s">
        <v>376</v>
      </c>
      <c r="L821" s="3" t="s">
        <v>25</v>
      </c>
      <c r="M821" s="3">
        <v>17</v>
      </c>
      <c r="N821" s="3" t="s">
        <v>26</v>
      </c>
      <c r="O821" s="3" t="s">
        <v>27</v>
      </c>
      <c r="P821" s="3" t="s">
        <v>203</v>
      </c>
      <c r="Q821" s="3" t="s">
        <v>142</v>
      </c>
    </row>
    <row r="822" spans="1:17" ht="15.75" customHeight="1" x14ac:dyDescent="0.3">
      <c r="A822" s="3">
        <v>1237181</v>
      </c>
      <c r="B822" s="3" t="s">
        <v>290</v>
      </c>
      <c r="C822" s="5">
        <v>44145</v>
      </c>
      <c r="D822" s="3" t="s">
        <v>314</v>
      </c>
      <c r="E822" s="3" t="s">
        <v>291</v>
      </c>
      <c r="F822" s="3">
        <v>0</v>
      </c>
      <c r="G822" s="3" t="s">
        <v>376</v>
      </c>
      <c r="H822" s="3" t="s">
        <v>49</v>
      </c>
      <c r="I822" s="3" t="s">
        <v>376</v>
      </c>
      <c r="J822" s="3" t="s">
        <v>35</v>
      </c>
      <c r="K822" s="3" t="s">
        <v>49</v>
      </c>
      <c r="L822" s="3" t="s">
        <v>43</v>
      </c>
      <c r="M822" s="3">
        <v>5</v>
      </c>
      <c r="N822" s="3" t="s">
        <v>26</v>
      </c>
      <c r="O822" s="3" t="s">
        <v>27</v>
      </c>
      <c r="P822" s="3" t="s">
        <v>305</v>
      </c>
      <c r="Q822" s="3" t="s">
        <v>325</v>
      </c>
    </row>
    <row r="823" spans="1:17" ht="15.75" customHeight="1" x14ac:dyDescent="0.3"/>
    <row r="824" spans="1:17" ht="15.75" customHeight="1" x14ac:dyDescent="0.3"/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9"/>
  <sheetViews>
    <sheetView showGridLines="0" workbookViewId="0"/>
  </sheetViews>
  <sheetFormatPr defaultColWidth="14.44140625" defaultRowHeight="15" customHeight="1" x14ac:dyDescent="0.3"/>
  <sheetData>
    <row r="1" spans="1:2" ht="14.4" x14ac:dyDescent="0.3">
      <c r="A1" s="10" t="s">
        <v>10</v>
      </c>
      <c r="B1" t="s">
        <v>49</v>
      </c>
    </row>
    <row r="2" spans="1:2" ht="14.4" x14ac:dyDescent="0.3"/>
    <row r="3" spans="1:2" ht="14.4" x14ac:dyDescent="0.3">
      <c r="A3" s="10" t="s">
        <v>4</v>
      </c>
      <c r="B3" t="s">
        <v>401</v>
      </c>
    </row>
    <row r="4" spans="1:2" ht="14.4" x14ac:dyDescent="0.3">
      <c r="A4" t="s">
        <v>166</v>
      </c>
      <c r="B4" s="25">
        <v>6</v>
      </c>
    </row>
    <row r="5" spans="1:2" ht="14.4" x14ac:dyDescent="0.3">
      <c r="A5" t="s">
        <v>139</v>
      </c>
      <c r="B5" s="25">
        <v>1</v>
      </c>
    </row>
    <row r="6" spans="1:2" ht="14.4" x14ac:dyDescent="0.3">
      <c r="A6" t="s">
        <v>75</v>
      </c>
      <c r="B6" s="25">
        <v>5</v>
      </c>
    </row>
    <row r="7" spans="1:2" ht="14.4" x14ac:dyDescent="0.3">
      <c r="A7" t="s">
        <v>238</v>
      </c>
      <c r="B7" s="25">
        <v>2</v>
      </c>
    </row>
    <row r="8" spans="1:2" ht="14.4" x14ac:dyDescent="0.3">
      <c r="A8" t="s">
        <v>291</v>
      </c>
      <c r="B8" s="25">
        <v>3</v>
      </c>
    </row>
    <row r="9" spans="1:2" ht="14.4" x14ac:dyDescent="0.3">
      <c r="A9" t="s">
        <v>54</v>
      </c>
      <c r="B9" s="25">
        <v>10</v>
      </c>
    </row>
    <row r="10" spans="1:2" ht="14.4" x14ac:dyDescent="0.3">
      <c r="A10" t="s">
        <v>40</v>
      </c>
      <c r="B10" s="25">
        <v>4</v>
      </c>
    </row>
    <row r="11" spans="1:2" ht="14.4" x14ac:dyDescent="0.3">
      <c r="A11" t="s">
        <v>227</v>
      </c>
      <c r="B11" s="25">
        <v>2</v>
      </c>
    </row>
    <row r="12" spans="1:2" ht="14.4" x14ac:dyDescent="0.3">
      <c r="A12" t="s">
        <v>21</v>
      </c>
      <c r="B12" s="25">
        <v>8</v>
      </c>
    </row>
    <row r="13" spans="1:2" ht="14.4" x14ac:dyDescent="0.3">
      <c r="A13" t="s">
        <v>347</v>
      </c>
      <c r="B13" s="25">
        <v>1</v>
      </c>
    </row>
    <row r="14" spans="1:2" ht="14.4" x14ac:dyDescent="0.3">
      <c r="A14" t="s">
        <v>69</v>
      </c>
      <c r="B14" s="25">
        <v>5</v>
      </c>
    </row>
    <row r="15" spans="1:2" ht="14.4" x14ac:dyDescent="0.3">
      <c r="A15" t="s">
        <v>303</v>
      </c>
      <c r="B15" s="25">
        <v>2</v>
      </c>
    </row>
    <row r="16" spans="1:2" ht="14.4" x14ac:dyDescent="0.3">
      <c r="A16" t="s">
        <v>110</v>
      </c>
      <c r="B16" s="25">
        <v>1</v>
      </c>
    </row>
    <row r="17" spans="1:2" ht="14.4" x14ac:dyDescent="0.3">
      <c r="A17" t="s">
        <v>322</v>
      </c>
      <c r="B17" s="25">
        <v>1</v>
      </c>
    </row>
    <row r="18" spans="1:2" ht="14.4" x14ac:dyDescent="0.3">
      <c r="A18" t="s">
        <v>32</v>
      </c>
      <c r="B18" s="25">
        <v>3</v>
      </c>
    </row>
    <row r="19" spans="1:2" ht="14.4" x14ac:dyDescent="0.3">
      <c r="A19" t="s">
        <v>64</v>
      </c>
      <c r="B19" s="25">
        <v>7</v>
      </c>
    </row>
    <row r="20" spans="1:2" ht="14.4" x14ac:dyDescent="0.3">
      <c r="A20" t="s">
        <v>170</v>
      </c>
      <c r="B20" s="25">
        <v>1</v>
      </c>
    </row>
    <row r="21" spans="1:2" ht="14.4" x14ac:dyDescent="0.3">
      <c r="A21" t="s">
        <v>327</v>
      </c>
      <c r="B21" s="25">
        <v>1</v>
      </c>
    </row>
    <row r="22" spans="1:2" ht="14.4" x14ac:dyDescent="0.3">
      <c r="A22" t="s">
        <v>60</v>
      </c>
      <c r="B22" s="25">
        <v>2</v>
      </c>
    </row>
    <row r="23" spans="1:2" ht="14.4" x14ac:dyDescent="0.3">
      <c r="A23" t="s">
        <v>288</v>
      </c>
      <c r="B23" s="25">
        <v>2</v>
      </c>
    </row>
    <row r="24" spans="1:2" ht="14.4" x14ac:dyDescent="0.3">
      <c r="A24" t="s">
        <v>284</v>
      </c>
      <c r="B24" s="25">
        <v>6</v>
      </c>
    </row>
    <row r="25" spans="1:2" ht="14.4" x14ac:dyDescent="0.3">
      <c r="A25" t="s">
        <v>117</v>
      </c>
      <c r="B25" s="25">
        <v>2</v>
      </c>
    </row>
    <row r="26" spans="1:2" ht="14.4" x14ac:dyDescent="0.3">
      <c r="A26" t="s">
        <v>242</v>
      </c>
      <c r="B26" s="25">
        <v>2</v>
      </c>
    </row>
    <row r="27" spans="1:2" ht="14.4" x14ac:dyDescent="0.3">
      <c r="A27" t="s">
        <v>134</v>
      </c>
      <c r="B27" s="25">
        <v>1</v>
      </c>
    </row>
    <row r="28" spans="1:2" ht="15" customHeight="1" x14ac:dyDescent="0.3">
      <c r="A28" t="s">
        <v>48</v>
      </c>
      <c r="B28" s="25">
        <v>42</v>
      </c>
    </row>
    <row r="29" spans="1:2" ht="15" customHeight="1" x14ac:dyDescent="0.3">
      <c r="A29" t="s">
        <v>402</v>
      </c>
      <c r="B29" s="25">
        <v>120</v>
      </c>
    </row>
  </sheetData>
  <autoFilter ref="A1:B27" xr:uid="{00000000-0009-0000-0000-000005000000}"/>
  <conditionalFormatting sqref="A1">
    <cfRule type="notContainsBlanks" dxfId="4" priority="1">
      <formula>LEN(TRIM(A1))&gt;0</formula>
    </cfRule>
  </conditionalFormatting>
  <conditionalFormatting sqref="A2:B3 A4:A26">
    <cfRule type="expression" dxfId="3" priority="2">
      <formula>$B2&gt;=LARGE($B$2:$B$26,5)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8:Q1000"/>
  <sheetViews>
    <sheetView workbookViewId="0"/>
  </sheetViews>
  <sheetFormatPr defaultColWidth="14.44140625" defaultRowHeight="15" customHeight="1" x14ac:dyDescent="0.3"/>
  <cols>
    <col min="1" max="3" width="8.8867187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</cols>
  <sheetData>
    <row r="8" spans="1:17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</row>
    <row r="9" spans="1:17" ht="14.4" x14ac:dyDescent="0.3">
      <c r="A9" s="3">
        <v>335997</v>
      </c>
      <c r="B9" s="3" t="s">
        <v>52</v>
      </c>
      <c r="C9" s="5">
        <v>39567</v>
      </c>
      <c r="D9" s="3" t="s">
        <v>80</v>
      </c>
      <c r="E9" s="3" t="s">
        <v>54</v>
      </c>
      <c r="F9" s="3">
        <v>0</v>
      </c>
      <c r="G9" s="3" t="s">
        <v>23</v>
      </c>
      <c r="H9" s="3" t="s">
        <v>49</v>
      </c>
      <c r="I9" s="3" t="s">
        <v>23</v>
      </c>
      <c r="J9" s="3" t="s">
        <v>35</v>
      </c>
      <c r="K9" s="3" t="s">
        <v>49</v>
      </c>
      <c r="L9" s="3" t="s">
        <v>43</v>
      </c>
      <c r="M9" s="3">
        <v>7</v>
      </c>
      <c r="N9" s="3" t="s">
        <v>26</v>
      </c>
      <c r="O9" s="3" t="s">
        <v>27</v>
      </c>
      <c r="P9" s="3" t="s">
        <v>56</v>
      </c>
      <c r="Q9" s="3" t="s">
        <v>73</v>
      </c>
    </row>
    <row r="10" spans="1:17" ht="14.4" x14ac:dyDescent="0.3">
      <c r="A10" s="3">
        <v>336004</v>
      </c>
      <c r="B10" s="3" t="s">
        <v>46</v>
      </c>
      <c r="C10" s="5">
        <v>39572</v>
      </c>
      <c r="D10" s="3" t="s">
        <v>86</v>
      </c>
      <c r="E10" s="3" t="s">
        <v>75</v>
      </c>
      <c r="F10" s="3">
        <v>0</v>
      </c>
      <c r="G10" s="3" t="s">
        <v>49</v>
      </c>
      <c r="H10" s="3" t="s">
        <v>41</v>
      </c>
      <c r="I10" s="3" t="s">
        <v>41</v>
      </c>
      <c r="J10" s="3" t="s">
        <v>24</v>
      </c>
      <c r="K10" s="3" t="s">
        <v>49</v>
      </c>
      <c r="L10" s="3" t="s">
        <v>25</v>
      </c>
      <c r="M10" s="3">
        <v>29</v>
      </c>
      <c r="N10" s="3" t="s">
        <v>26</v>
      </c>
      <c r="O10" s="3" t="s">
        <v>27</v>
      </c>
      <c r="P10" s="3" t="s">
        <v>65</v>
      </c>
      <c r="Q10" s="3" t="s">
        <v>29</v>
      </c>
    </row>
    <row r="11" spans="1:17" ht="14.4" x14ac:dyDescent="0.3">
      <c r="A11" s="3">
        <v>336008</v>
      </c>
      <c r="B11" s="3" t="s">
        <v>46</v>
      </c>
      <c r="C11" s="5">
        <v>39575</v>
      </c>
      <c r="D11" s="3" t="s">
        <v>89</v>
      </c>
      <c r="E11" s="3" t="s">
        <v>75</v>
      </c>
      <c r="F11" s="3">
        <v>0</v>
      </c>
      <c r="G11" s="3" t="s">
        <v>49</v>
      </c>
      <c r="H11" s="3" t="s">
        <v>42</v>
      </c>
      <c r="I11" s="3" t="s">
        <v>49</v>
      </c>
      <c r="J11" s="3" t="s">
        <v>24</v>
      </c>
      <c r="K11" s="3" t="s">
        <v>49</v>
      </c>
      <c r="L11" s="3" t="s">
        <v>43</v>
      </c>
      <c r="M11" s="3">
        <v>7</v>
      </c>
      <c r="N11" s="3" t="s">
        <v>26</v>
      </c>
      <c r="O11" s="3" t="s">
        <v>27</v>
      </c>
      <c r="P11" s="3" t="s">
        <v>51</v>
      </c>
      <c r="Q11" s="3" t="s">
        <v>29</v>
      </c>
    </row>
    <row r="12" spans="1:17" ht="14.4" x14ac:dyDescent="0.3">
      <c r="A12" s="3">
        <v>336012</v>
      </c>
      <c r="B12" s="3" t="s">
        <v>19</v>
      </c>
      <c r="C12" s="5">
        <v>39596</v>
      </c>
      <c r="D12" s="3" t="s">
        <v>91</v>
      </c>
      <c r="E12" s="3" t="s">
        <v>21</v>
      </c>
      <c r="F12" s="3">
        <v>0</v>
      </c>
      <c r="G12" s="3" t="s">
        <v>22</v>
      </c>
      <c r="H12" s="3" t="s">
        <v>49</v>
      </c>
      <c r="I12" s="3" t="s">
        <v>49</v>
      </c>
      <c r="J12" s="3" t="s">
        <v>24</v>
      </c>
      <c r="K12" s="3" t="s">
        <v>49</v>
      </c>
      <c r="L12" s="3" t="s">
        <v>43</v>
      </c>
      <c r="M12" s="3">
        <v>9</v>
      </c>
      <c r="N12" s="3" t="s">
        <v>26</v>
      </c>
      <c r="O12" s="3" t="s">
        <v>27</v>
      </c>
      <c r="P12" s="3" t="s">
        <v>56</v>
      </c>
      <c r="Q12" s="3" t="s">
        <v>73</v>
      </c>
    </row>
    <row r="13" spans="1:17" ht="14.4" x14ac:dyDescent="0.3">
      <c r="A13" s="3">
        <v>336018</v>
      </c>
      <c r="B13" s="3" t="s">
        <v>46</v>
      </c>
      <c r="C13" s="5">
        <v>39582</v>
      </c>
      <c r="D13" s="3" t="s">
        <v>80</v>
      </c>
      <c r="E13" s="3" t="s">
        <v>48</v>
      </c>
      <c r="F13" s="3">
        <v>0</v>
      </c>
      <c r="G13" s="3" t="s">
        <v>49</v>
      </c>
      <c r="H13" s="3" t="s">
        <v>34</v>
      </c>
      <c r="I13" s="3" t="s">
        <v>49</v>
      </c>
      <c r="J13" s="3" t="s">
        <v>24</v>
      </c>
      <c r="K13" s="3" t="s">
        <v>49</v>
      </c>
      <c r="L13" s="3" t="s">
        <v>43</v>
      </c>
      <c r="M13" s="3">
        <v>9</v>
      </c>
      <c r="N13" s="3" t="s">
        <v>26</v>
      </c>
      <c r="O13" s="3" t="s">
        <v>27</v>
      </c>
      <c r="P13" s="3" t="s">
        <v>79</v>
      </c>
      <c r="Q13" s="3" t="s">
        <v>66</v>
      </c>
    </row>
    <row r="14" spans="1:17" ht="14.4" x14ac:dyDescent="0.3">
      <c r="A14" s="3">
        <v>336021</v>
      </c>
      <c r="B14" s="3" t="s">
        <v>46</v>
      </c>
      <c r="C14" s="5">
        <v>39584</v>
      </c>
      <c r="D14" s="3" t="s">
        <v>86</v>
      </c>
      <c r="E14" s="3" t="s">
        <v>48</v>
      </c>
      <c r="F14" s="3">
        <v>0</v>
      </c>
      <c r="G14" s="3" t="s">
        <v>49</v>
      </c>
      <c r="H14" s="3" t="s">
        <v>23</v>
      </c>
      <c r="I14" s="3" t="s">
        <v>49</v>
      </c>
      <c r="J14" s="3" t="s">
        <v>24</v>
      </c>
      <c r="K14" s="3" t="s">
        <v>49</v>
      </c>
      <c r="L14" s="3" t="s">
        <v>43</v>
      </c>
      <c r="M14" s="3">
        <v>8</v>
      </c>
      <c r="N14" s="3" t="s">
        <v>26</v>
      </c>
      <c r="O14" s="3" t="s">
        <v>27</v>
      </c>
      <c r="P14" s="3" t="s">
        <v>79</v>
      </c>
      <c r="Q14" s="3" t="s">
        <v>51</v>
      </c>
    </row>
    <row r="15" spans="1:17" ht="14.4" x14ac:dyDescent="0.3">
      <c r="A15" s="3">
        <v>336024</v>
      </c>
      <c r="B15" s="3" t="s">
        <v>62</v>
      </c>
      <c r="C15" s="5">
        <v>39586</v>
      </c>
      <c r="D15" s="3" t="s">
        <v>99</v>
      </c>
      <c r="E15" s="3" t="s">
        <v>64</v>
      </c>
      <c r="F15" s="3">
        <v>0</v>
      </c>
      <c r="G15" s="3" t="s">
        <v>55</v>
      </c>
      <c r="H15" s="3" t="s">
        <v>49</v>
      </c>
      <c r="I15" s="3" t="s">
        <v>55</v>
      </c>
      <c r="J15" s="3" t="s">
        <v>24</v>
      </c>
      <c r="K15" s="3" t="s">
        <v>49</v>
      </c>
      <c r="L15" s="3" t="s">
        <v>25</v>
      </c>
      <c r="M15" s="3">
        <v>25</v>
      </c>
      <c r="N15" s="3" t="s">
        <v>26</v>
      </c>
      <c r="O15" s="3" t="s">
        <v>27</v>
      </c>
      <c r="P15" s="3" t="s">
        <v>79</v>
      </c>
      <c r="Q15" s="3" t="s">
        <v>51</v>
      </c>
    </row>
    <row r="16" spans="1:17" ht="14.4" x14ac:dyDescent="0.3">
      <c r="A16" s="3">
        <v>392181</v>
      </c>
      <c r="B16" s="3" t="s">
        <v>108</v>
      </c>
      <c r="C16" s="5">
        <v>39921</v>
      </c>
      <c r="D16" s="3" t="s">
        <v>109</v>
      </c>
      <c r="E16" s="3" t="s">
        <v>110</v>
      </c>
      <c r="F16" s="3">
        <v>1</v>
      </c>
      <c r="G16" s="3" t="s">
        <v>34</v>
      </c>
      <c r="H16" s="3" t="s">
        <v>49</v>
      </c>
      <c r="I16" s="3" t="s">
        <v>34</v>
      </c>
      <c r="J16" s="3" t="s">
        <v>24</v>
      </c>
      <c r="K16" s="3" t="s">
        <v>49</v>
      </c>
      <c r="L16" s="3" t="s">
        <v>25</v>
      </c>
      <c r="M16" s="3">
        <v>19</v>
      </c>
      <c r="N16" s="3" t="s">
        <v>26</v>
      </c>
      <c r="O16" s="3" t="s">
        <v>27</v>
      </c>
      <c r="P16" s="3" t="s">
        <v>79</v>
      </c>
      <c r="Q16" s="3" t="s">
        <v>57</v>
      </c>
    </row>
    <row r="17" spans="1:17" ht="14.4" x14ac:dyDescent="0.3">
      <c r="A17" s="3">
        <v>392197</v>
      </c>
      <c r="B17" s="3" t="s">
        <v>115</v>
      </c>
      <c r="C17" s="5">
        <v>39930</v>
      </c>
      <c r="D17" s="3" t="s">
        <v>109</v>
      </c>
      <c r="E17" s="3" t="s">
        <v>117</v>
      </c>
      <c r="F17" s="3">
        <v>1</v>
      </c>
      <c r="G17" s="3" t="s">
        <v>23</v>
      </c>
      <c r="H17" s="3" t="s">
        <v>49</v>
      </c>
      <c r="I17" s="3" t="s">
        <v>49</v>
      </c>
      <c r="J17" s="3" t="s">
        <v>35</v>
      </c>
      <c r="K17" s="3" t="s">
        <v>49</v>
      </c>
      <c r="L17" s="3" t="s">
        <v>25</v>
      </c>
      <c r="M17" s="3">
        <v>92</v>
      </c>
      <c r="N17" s="3" t="s">
        <v>26</v>
      </c>
      <c r="O17" s="3" t="s">
        <v>27</v>
      </c>
      <c r="P17" s="3" t="s">
        <v>93</v>
      </c>
      <c r="Q17" s="3" t="s">
        <v>61</v>
      </c>
    </row>
    <row r="18" spans="1:17" ht="14.4" x14ac:dyDescent="0.3">
      <c r="A18" s="3">
        <v>392203</v>
      </c>
      <c r="B18" s="3" t="s">
        <v>137</v>
      </c>
      <c r="C18" s="5">
        <v>39934</v>
      </c>
      <c r="D18" s="3" t="s">
        <v>138</v>
      </c>
      <c r="E18" s="3" t="s">
        <v>139</v>
      </c>
      <c r="F18" s="3">
        <v>1</v>
      </c>
      <c r="G18" s="3" t="s">
        <v>23</v>
      </c>
      <c r="H18" s="3" t="s">
        <v>49</v>
      </c>
      <c r="I18" s="3" t="s">
        <v>49</v>
      </c>
      <c r="J18" s="3" t="s">
        <v>35</v>
      </c>
      <c r="K18" s="3" t="s">
        <v>49</v>
      </c>
      <c r="L18" s="3" t="s">
        <v>25</v>
      </c>
      <c r="M18" s="3">
        <v>9</v>
      </c>
      <c r="N18" s="3" t="s">
        <v>26</v>
      </c>
      <c r="O18" s="3" t="s">
        <v>27</v>
      </c>
      <c r="P18" s="3" t="s">
        <v>122</v>
      </c>
      <c r="Q18" s="3" t="s">
        <v>140</v>
      </c>
    </row>
    <row r="19" spans="1:17" ht="14.4" x14ac:dyDescent="0.3">
      <c r="A19" s="3">
        <v>392218</v>
      </c>
      <c r="B19" s="3" t="s">
        <v>115</v>
      </c>
      <c r="C19" s="5">
        <v>39943</v>
      </c>
      <c r="D19" s="3" t="s">
        <v>138</v>
      </c>
      <c r="E19" s="3" t="s">
        <v>117</v>
      </c>
      <c r="F19" s="3">
        <v>1</v>
      </c>
      <c r="G19" s="3" t="s">
        <v>22</v>
      </c>
      <c r="H19" s="3" t="s">
        <v>49</v>
      </c>
      <c r="I19" s="3" t="s">
        <v>49</v>
      </c>
      <c r="J19" s="3" t="s">
        <v>35</v>
      </c>
      <c r="K19" s="3" t="s">
        <v>49</v>
      </c>
      <c r="L19" s="3" t="s">
        <v>25</v>
      </c>
      <c r="M19" s="3">
        <v>16</v>
      </c>
      <c r="N19" s="3" t="s">
        <v>26</v>
      </c>
      <c r="O19" s="3" t="s">
        <v>27</v>
      </c>
      <c r="P19" s="3" t="s">
        <v>79</v>
      </c>
      <c r="Q19" s="3" t="s">
        <v>93</v>
      </c>
    </row>
    <row r="20" spans="1:17" ht="14.4" x14ac:dyDescent="0.3">
      <c r="A20" s="3">
        <v>392222</v>
      </c>
      <c r="B20" s="3" t="s">
        <v>133</v>
      </c>
      <c r="C20" s="5">
        <v>39945</v>
      </c>
      <c r="D20" s="3" t="s">
        <v>156</v>
      </c>
      <c r="E20" s="3" t="s">
        <v>134</v>
      </c>
      <c r="F20" s="3">
        <v>1</v>
      </c>
      <c r="G20" s="3" t="s">
        <v>33</v>
      </c>
      <c r="H20" s="3" t="s">
        <v>49</v>
      </c>
      <c r="I20" s="3" t="s">
        <v>33</v>
      </c>
      <c r="J20" s="3" t="s">
        <v>35</v>
      </c>
      <c r="K20" s="3" t="s">
        <v>49</v>
      </c>
      <c r="L20" s="3" t="s">
        <v>43</v>
      </c>
      <c r="M20" s="3">
        <v>8</v>
      </c>
      <c r="N20" s="3" t="s">
        <v>26</v>
      </c>
      <c r="O20" s="3" t="s">
        <v>27</v>
      </c>
      <c r="P20" s="3" t="s">
        <v>147</v>
      </c>
      <c r="Q20" s="3" t="s">
        <v>29</v>
      </c>
    </row>
    <row r="21" spans="1:17" ht="15.75" customHeight="1" x14ac:dyDescent="0.3">
      <c r="A21" s="3">
        <v>419107</v>
      </c>
      <c r="B21" s="3" t="s">
        <v>46</v>
      </c>
      <c r="C21" s="5">
        <v>40250</v>
      </c>
      <c r="D21" s="3" t="s">
        <v>70</v>
      </c>
      <c r="E21" s="3" t="s">
        <v>166</v>
      </c>
      <c r="F21" s="3">
        <v>0</v>
      </c>
      <c r="G21" s="3" t="s">
        <v>49</v>
      </c>
      <c r="H21" s="3" t="s">
        <v>42</v>
      </c>
      <c r="I21" s="3" t="s">
        <v>49</v>
      </c>
      <c r="J21" s="3" t="s">
        <v>35</v>
      </c>
      <c r="K21" s="3" t="s">
        <v>49</v>
      </c>
      <c r="L21" s="3" t="s">
        <v>25</v>
      </c>
      <c r="M21" s="3">
        <v>4</v>
      </c>
      <c r="N21" s="3" t="s">
        <v>26</v>
      </c>
      <c r="O21" s="3" t="s">
        <v>27</v>
      </c>
      <c r="P21" s="3" t="s">
        <v>29</v>
      </c>
      <c r="Q21" s="3" t="s">
        <v>61</v>
      </c>
    </row>
    <row r="22" spans="1:17" ht="15.75" customHeight="1" x14ac:dyDescent="0.3">
      <c r="A22" s="3">
        <v>419114</v>
      </c>
      <c r="B22" s="3" t="s">
        <v>38</v>
      </c>
      <c r="C22" s="5">
        <v>40254</v>
      </c>
      <c r="D22" s="3" t="s">
        <v>109</v>
      </c>
      <c r="E22" s="3" t="s">
        <v>40</v>
      </c>
      <c r="F22" s="3">
        <v>0</v>
      </c>
      <c r="G22" s="3" t="s">
        <v>41</v>
      </c>
      <c r="H22" s="3" t="s">
        <v>49</v>
      </c>
      <c r="I22" s="3" t="s">
        <v>41</v>
      </c>
      <c r="J22" s="3" t="s">
        <v>24</v>
      </c>
      <c r="K22" s="3" t="s">
        <v>49</v>
      </c>
      <c r="L22" s="3" t="s">
        <v>25</v>
      </c>
      <c r="M22" s="3">
        <v>98</v>
      </c>
      <c r="N22" s="3" t="s">
        <v>26</v>
      </c>
      <c r="O22" s="3" t="s">
        <v>27</v>
      </c>
      <c r="P22" s="3" t="s">
        <v>79</v>
      </c>
      <c r="Q22" s="3" t="s">
        <v>140</v>
      </c>
    </row>
    <row r="23" spans="1:17" ht="15.75" customHeight="1" x14ac:dyDescent="0.3">
      <c r="A23" s="3">
        <v>419122</v>
      </c>
      <c r="B23" s="3" t="s">
        <v>46</v>
      </c>
      <c r="C23" s="5">
        <v>40259</v>
      </c>
      <c r="D23" s="3" t="s">
        <v>109</v>
      </c>
      <c r="E23" s="3" t="s">
        <v>166</v>
      </c>
      <c r="F23" s="3">
        <v>0</v>
      </c>
      <c r="G23" s="3" t="s">
        <v>49</v>
      </c>
      <c r="H23" s="3" t="s">
        <v>23</v>
      </c>
      <c r="I23" s="3" t="s">
        <v>23</v>
      </c>
      <c r="J23" s="3" t="s">
        <v>35</v>
      </c>
      <c r="K23" s="3" t="s">
        <v>49</v>
      </c>
      <c r="L23" s="3" t="s">
        <v>43</v>
      </c>
      <c r="M23" s="3">
        <v>7</v>
      </c>
      <c r="N23" s="3" t="s">
        <v>26</v>
      </c>
      <c r="O23" s="3" t="s">
        <v>27</v>
      </c>
      <c r="P23" s="3" t="s">
        <v>147</v>
      </c>
      <c r="Q23" s="3" t="s">
        <v>118</v>
      </c>
    </row>
    <row r="24" spans="1:17" ht="15.75" customHeight="1" x14ac:dyDescent="0.3">
      <c r="A24" s="3">
        <v>419125</v>
      </c>
      <c r="B24" s="3" t="s">
        <v>46</v>
      </c>
      <c r="C24" s="5">
        <v>40262</v>
      </c>
      <c r="D24" s="3" t="s">
        <v>109</v>
      </c>
      <c r="E24" s="3" t="s">
        <v>166</v>
      </c>
      <c r="F24" s="3">
        <v>0</v>
      </c>
      <c r="G24" s="3" t="s">
        <v>49</v>
      </c>
      <c r="H24" s="3" t="s">
        <v>34</v>
      </c>
      <c r="I24" s="3" t="s">
        <v>49</v>
      </c>
      <c r="J24" s="3" t="s">
        <v>24</v>
      </c>
      <c r="K24" s="3" t="s">
        <v>49</v>
      </c>
      <c r="L24" s="3" t="s">
        <v>43</v>
      </c>
      <c r="M24" s="3">
        <v>5</v>
      </c>
      <c r="N24" s="3" t="s">
        <v>26</v>
      </c>
      <c r="O24" s="3" t="s">
        <v>27</v>
      </c>
      <c r="P24" s="3" t="s">
        <v>56</v>
      </c>
      <c r="Q24" s="3" t="s">
        <v>66</v>
      </c>
    </row>
    <row r="25" spans="1:17" ht="15.75" customHeight="1" x14ac:dyDescent="0.3">
      <c r="A25" s="3">
        <v>419130</v>
      </c>
      <c r="B25" s="3" t="s">
        <v>46</v>
      </c>
      <c r="C25" s="5">
        <v>40265</v>
      </c>
      <c r="D25" s="3" t="s">
        <v>156</v>
      </c>
      <c r="E25" s="3" t="s">
        <v>75</v>
      </c>
      <c r="F25" s="3">
        <v>0</v>
      </c>
      <c r="G25" s="3" t="s">
        <v>55</v>
      </c>
      <c r="H25" s="3" t="s">
        <v>49</v>
      </c>
      <c r="I25" s="3" t="s">
        <v>55</v>
      </c>
      <c r="J25" s="3" t="s">
        <v>24</v>
      </c>
      <c r="K25" s="3" t="s">
        <v>49</v>
      </c>
      <c r="L25" s="3" t="s">
        <v>25</v>
      </c>
      <c r="M25" s="3">
        <v>41</v>
      </c>
      <c r="N25" s="3" t="s">
        <v>26</v>
      </c>
      <c r="O25" s="3" t="s">
        <v>27</v>
      </c>
      <c r="P25" s="3" t="s">
        <v>171</v>
      </c>
      <c r="Q25" s="3" t="s">
        <v>57</v>
      </c>
    </row>
    <row r="26" spans="1:17" ht="15.75" customHeight="1" x14ac:dyDescent="0.3">
      <c r="A26" s="3">
        <v>419132</v>
      </c>
      <c r="B26" s="3" t="s">
        <v>46</v>
      </c>
      <c r="C26" s="5">
        <v>40267</v>
      </c>
      <c r="D26" s="3" t="s">
        <v>182</v>
      </c>
      <c r="E26" s="3" t="s">
        <v>166</v>
      </c>
      <c r="F26" s="3">
        <v>0</v>
      </c>
      <c r="G26" s="3" t="s">
        <v>49</v>
      </c>
      <c r="H26" s="3" t="s">
        <v>33</v>
      </c>
      <c r="I26" s="3" t="s">
        <v>49</v>
      </c>
      <c r="J26" s="3" t="s">
        <v>24</v>
      </c>
      <c r="K26" s="3" t="s">
        <v>49</v>
      </c>
      <c r="L26" s="3" t="s">
        <v>43</v>
      </c>
      <c r="M26" s="3">
        <v>4</v>
      </c>
      <c r="N26" s="3" t="s">
        <v>26</v>
      </c>
      <c r="O26" s="3" t="s">
        <v>27</v>
      </c>
      <c r="P26" s="3" t="s">
        <v>79</v>
      </c>
      <c r="Q26" s="3" t="s">
        <v>140</v>
      </c>
    </row>
    <row r="27" spans="1:17" ht="15.75" customHeight="1" x14ac:dyDescent="0.3">
      <c r="A27" s="3">
        <v>419138</v>
      </c>
      <c r="B27" s="3" t="s">
        <v>46</v>
      </c>
      <c r="C27" s="5">
        <v>40271</v>
      </c>
      <c r="D27" s="3" t="s">
        <v>185</v>
      </c>
      <c r="E27" s="3" t="s">
        <v>166</v>
      </c>
      <c r="F27" s="3">
        <v>0</v>
      </c>
      <c r="G27" s="3" t="s">
        <v>49</v>
      </c>
      <c r="H27" s="3" t="s">
        <v>55</v>
      </c>
      <c r="I27" s="3" t="s">
        <v>49</v>
      </c>
      <c r="J27" s="3" t="s">
        <v>35</v>
      </c>
      <c r="K27" s="3" t="s">
        <v>49</v>
      </c>
      <c r="L27" s="3" t="s">
        <v>25</v>
      </c>
      <c r="M27" s="3">
        <v>63</v>
      </c>
      <c r="N27" s="3" t="s">
        <v>26</v>
      </c>
      <c r="O27" s="3" t="s">
        <v>27</v>
      </c>
      <c r="P27" s="3" t="s">
        <v>79</v>
      </c>
      <c r="Q27" s="3" t="s">
        <v>142</v>
      </c>
    </row>
    <row r="28" spans="1:17" ht="15.75" customHeight="1" x14ac:dyDescent="0.3">
      <c r="A28" s="3">
        <v>419150</v>
      </c>
      <c r="B28" s="3" t="s">
        <v>58</v>
      </c>
      <c r="C28" s="5">
        <v>40279</v>
      </c>
      <c r="D28" s="3" t="s">
        <v>109</v>
      </c>
      <c r="E28" s="3" t="s">
        <v>60</v>
      </c>
      <c r="F28" s="3">
        <v>0</v>
      </c>
      <c r="G28" s="3" t="s">
        <v>42</v>
      </c>
      <c r="H28" s="3" t="s">
        <v>49</v>
      </c>
      <c r="I28" s="3" t="s">
        <v>42</v>
      </c>
      <c r="J28" s="3" t="s">
        <v>24</v>
      </c>
      <c r="K28" s="3" t="s">
        <v>49</v>
      </c>
      <c r="L28" s="3" t="s">
        <v>25</v>
      </c>
      <c r="M28" s="3">
        <v>37</v>
      </c>
      <c r="N28" s="3" t="s">
        <v>26</v>
      </c>
      <c r="O28" s="3" t="s">
        <v>27</v>
      </c>
      <c r="P28" s="3" t="s">
        <v>79</v>
      </c>
      <c r="Q28" s="3" t="s">
        <v>140</v>
      </c>
    </row>
    <row r="29" spans="1:17" ht="15.75" customHeight="1" x14ac:dyDescent="0.3">
      <c r="A29" s="3">
        <v>419152</v>
      </c>
      <c r="B29" s="3" t="s">
        <v>46</v>
      </c>
      <c r="C29" s="5">
        <v>40281</v>
      </c>
      <c r="D29" s="3" t="s">
        <v>194</v>
      </c>
      <c r="E29" s="3" t="s">
        <v>166</v>
      </c>
      <c r="F29" s="3">
        <v>0</v>
      </c>
      <c r="G29" s="3" t="s">
        <v>49</v>
      </c>
      <c r="H29" s="3" t="s">
        <v>41</v>
      </c>
      <c r="I29" s="3" t="s">
        <v>49</v>
      </c>
      <c r="J29" s="3" t="s">
        <v>35</v>
      </c>
      <c r="K29" s="3" t="s">
        <v>49</v>
      </c>
      <c r="L29" s="3" t="s">
        <v>25</v>
      </c>
      <c r="M29" s="3">
        <v>39</v>
      </c>
      <c r="N29" s="3" t="s">
        <v>26</v>
      </c>
      <c r="O29" s="3" t="s">
        <v>27</v>
      </c>
      <c r="P29" s="3" t="s">
        <v>131</v>
      </c>
      <c r="Q29" s="3" t="s">
        <v>51</v>
      </c>
    </row>
    <row r="30" spans="1:17" ht="15.75" customHeight="1" x14ac:dyDescent="0.3">
      <c r="A30" s="3">
        <v>419157</v>
      </c>
      <c r="B30" s="3" t="s">
        <v>19</v>
      </c>
      <c r="C30" s="5">
        <v>40285</v>
      </c>
      <c r="D30" s="3" t="s">
        <v>198</v>
      </c>
      <c r="E30" s="3" t="s">
        <v>21</v>
      </c>
      <c r="F30" s="3">
        <v>0</v>
      </c>
      <c r="G30" s="3" t="s">
        <v>22</v>
      </c>
      <c r="H30" s="3" t="s">
        <v>49</v>
      </c>
      <c r="I30" s="3" t="s">
        <v>22</v>
      </c>
      <c r="J30" s="3" t="s">
        <v>24</v>
      </c>
      <c r="K30" s="3" t="s">
        <v>49</v>
      </c>
      <c r="L30" s="3" t="s">
        <v>25</v>
      </c>
      <c r="M30" s="3">
        <v>57</v>
      </c>
      <c r="N30" s="3" t="s">
        <v>26</v>
      </c>
      <c r="O30" s="3" t="s">
        <v>27</v>
      </c>
      <c r="P30" s="3" t="s">
        <v>129</v>
      </c>
      <c r="Q30" s="3" t="s">
        <v>118</v>
      </c>
    </row>
    <row r="31" spans="1:17" ht="15.75" customHeight="1" x14ac:dyDescent="0.3">
      <c r="A31" s="3">
        <v>419162</v>
      </c>
      <c r="B31" s="3" t="s">
        <v>46</v>
      </c>
      <c r="C31" s="5">
        <v>40289</v>
      </c>
      <c r="D31" s="3" t="s">
        <v>194</v>
      </c>
      <c r="E31" s="3" t="s">
        <v>75</v>
      </c>
      <c r="F31" s="3">
        <v>0</v>
      </c>
      <c r="G31" s="3" t="s">
        <v>22</v>
      </c>
      <c r="H31" s="3" t="s">
        <v>49</v>
      </c>
      <c r="I31" s="3" t="s">
        <v>49</v>
      </c>
      <c r="J31" s="3" t="s">
        <v>35</v>
      </c>
      <c r="K31" s="3" t="s">
        <v>49</v>
      </c>
      <c r="L31" s="3" t="s">
        <v>25</v>
      </c>
      <c r="M31" s="3">
        <v>35</v>
      </c>
      <c r="N31" s="3" t="s">
        <v>26</v>
      </c>
      <c r="O31" s="3" t="s">
        <v>27</v>
      </c>
      <c r="P31" s="3" t="s">
        <v>79</v>
      </c>
      <c r="Q31" s="3" t="s">
        <v>61</v>
      </c>
    </row>
    <row r="32" spans="1:17" ht="15.75" customHeight="1" x14ac:dyDescent="0.3">
      <c r="A32" s="3">
        <v>501201</v>
      </c>
      <c r="B32" s="3" t="s">
        <v>38</v>
      </c>
      <c r="C32" s="5">
        <v>40643</v>
      </c>
      <c r="D32" s="3" t="s">
        <v>182</v>
      </c>
      <c r="E32" s="3" t="s">
        <v>40</v>
      </c>
      <c r="F32" s="3">
        <v>0</v>
      </c>
      <c r="G32" s="3" t="s">
        <v>41</v>
      </c>
      <c r="H32" s="3" t="s">
        <v>49</v>
      </c>
      <c r="I32" s="3" t="s">
        <v>41</v>
      </c>
      <c r="J32" s="3" t="s">
        <v>35</v>
      </c>
      <c r="K32" s="3" t="s">
        <v>49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66</v>
      </c>
      <c r="Q32" s="3" t="s">
        <v>61</v>
      </c>
    </row>
    <row r="33" spans="1:17" ht="15.75" customHeight="1" x14ac:dyDescent="0.3">
      <c r="A33" s="3">
        <v>501205</v>
      </c>
      <c r="B33" s="3" t="s">
        <v>19</v>
      </c>
      <c r="C33" s="5">
        <v>40645</v>
      </c>
      <c r="D33" s="3" t="s">
        <v>109</v>
      </c>
      <c r="E33" s="3" t="s">
        <v>21</v>
      </c>
      <c r="F33" s="3">
        <v>0</v>
      </c>
      <c r="G33" s="3" t="s">
        <v>22</v>
      </c>
      <c r="H33" s="3" t="s">
        <v>49</v>
      </c>
      <c r="I33" s="3" t="s">
        <v>49</v>
      </c>
      <c r="J33" s="3" t="s">
        <v>24</v>
      </c>
      <c r="K33" s="3" t="s">
        <v>49</v>
      </c>
      <c r="L33" s="3" t="s">
        <v>43</v>
      </c>
      <c r="M33" s="3">
        <v>9</v>
      </c>
      <c r="N33" s="3" t="s">
        <v>26</v>
      </c>
      <c r="O33" s="3" t="s">
        <v>27</v>
      </c>
      <c r="P33" s="3" t="s">
        <v>129</v>
      </c>
      <c r="Q33" s="3" t="s">
        <v>210</v>
      </c>
    </row>
    <row r="34" spans="1:17" ht="15.75" customHeight="1" x14ac:dyDescent="0.3">
      <c r="A34" s="3">
        <v>501218</v>
      </c>
      <c r="B34" s="3" t="s">
        <v>46</v>
      </c>
      <c r="C34" s="5">
        <v>40653</v>
      </c>
      <c r="D34" s="3" t="s">
        <v>216</v>
      </c>
      <c r="E34" s="3" t="s">
        <v>48</v>
      </c>
      <c r="F34" s="3">
        <v>0</v>
      </c>
      <c r="G34" s="3" t="s">
        <v>49</v>
      </c>
      <c r="H34" s="3" t="s">
        <v>209</v>
      </c>
      <c r="I34" s="3" t="s">
        <v>209</v>
      </c>
      <c r="J34" s="3" t="s">
        <v>35</v>
      </c>
      <c r="K34" s="3" t="s">
        <v>49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28</v>
      </c>
      <c r="Q34" s="3" t="s">
        <v>66</v>
      </c>
    </row>
    <row r="35" spans="1:17" ht="15.75" customHeight="1" x14ac:dyDescent="0.3">
      <c r="A35" s="3">
        <v>501221</v>
      </c>
      <c r="B35" s="3" t="s">
        <v>46</v>
      </c>
      <c r="C35" s="5">
        <v>40655</v>
      </c>
      <c r="D35" s="3" t="s">
        <v>156</v>
      </c>
      <c r="E35" s="3" t="s">
        <v>48</v>
      </c>
      <c r="F35" s="3">
        <v>0</v>
      </c>
      <c r="G35" s="3" t="s">
        <v>49</v>
      </c>
      <c r="H35" s="3" t="s">
        <v>34</v>
      </c>
      <c r="I35" s="3" t="s">
        <v>34</v>
      </c>
      <c r="J35" s="3" t="s">
        <v>24</v>
      </c>
      <c r="K35" s="3" t="s">
        <v>49</v>
      </c>
      <c r="L35" s="3" t="s">
        <v>25</v>
      </c>
      <c r="M35" s="3">
        <v>8</v>
      </c>
      <c r="N35" s="3" t="s">
        <v>26</v>
      </c>
      <c r="O35" s="3" t="s">
        <v>27</v>
      </c>
      <c r="P35" s="3" t="s">
        <v>28</v>
      </c>
      <c r="Q35" s="3" t="s">
        <v>66</v>
      </c>
    </row>
    <row r="36" spans="1:17" ht="15.75" customHeight="1" x14ac:dyDescent="0.3">
      <c r="A36" s="3">
        <v>501224</v>
      </c>
      <c r="B36" s="3" t="s">
        <v>62</v>
      </c>
      <c r="C36" s="5">
        <v>40657</v>
      </c>
      <c r="D36" s="3" t="s">
        <v>182</v>
      </c>
      <c r="E36" s="3" t="s">
        <v>64</v>
      </c>
      <c r="F36" s="3">
        <v>0</v>
      </c>
      <c r="G36" s="3" t="s">
        <v>55</v>
      </c>
      <c r="H36" s="3" t="s">
        <v>49</v>
      </c>
      <c r="I36" s="3" t="s">
        <v>55</v>
      </c>
      <c r="J36" s="3" t="s">
        <v>24</v>
      </c>
      <c r="K36" s="3" t="s">
        <v>49</v>
      </c>
      <c r="L36" s="3" t="s">
        <v>25</v>
      </c>
      <c r="M36" s="3">
        <v>37</v>
      </c>
      <c r="N36" s="3" t="s">
        <v>26</v>
      </c>
      <c r="O36" s="3" t="s">
        <v>27</v>
      </c>
      <c r="P36" s="3" t="s">
        <v>129</v>
      </c>
      <c r="Q36" s="3" t="s">
        <v>210</v>
      </c>
    </row>
    <row r="37" spans="1:17" ht="15.75" customHeight="1" x14ac:dyDescent="0.3">
      <c r="A37" s="3">
        <v>501237</v>
      </c>
      <c r="B37" s="3" t="s">
        <v>46</v>
      </c>
      <c r="C37" s="5">
        <v>40665</v>
      </c>
      <c r="D37" s="3" t="s">
        <v>194</v>
      </c>
      <c r="E37" s="3" t="s">
        <v>48</v>
      </c>
      <c r="F37" s="3">
        <v>0</v>
      </c>
      <c r="G37" s="3" t="s">
        <v>49</v>
      </c>
      <c r="H37" s="3" t="s">
        <v>33</v>
      </c>
      <c r="I37" s="3" t="s">
        <v>33</v>
      </c>
      <c r="J37" s="3" t="s">
        <v>24</v>
      </c>
      <c r="K37" s="3" t="s">
        <v>49</v>
      </c>
      <c r="L37" s="3" t="s">
        <v>25</v>
      </c>
      <c r="M37" s="3">
        <v>23</v>
      </c>
      <c r="N37" s="3" t="s">
        <v>26</v>
      </c>
      <c r="O37" s="3" t="s">
        <v>27</v>
      </c>
      <c r="P37" s="3" t="s">
        <v>129</v>
      </c>
      <c r="Q37" s="3" t="s">
        <v>203</v>
      </c>
    </row>
    <row r="38" spans="1:17" ht="15.75" customHeight="1" x14ac:dyDescent="0.3">
      <c r="A38" s="3">
        <v>501241</v>
      </c>
      <c r="B38" s="3" t="s">
        <v>46</v>
      </c>
      <c r="C38" s="5">
        <v>40667</v>
      </c>
      <c r="D38" s="3" t="s">
        <v>222</v>
      </c>
      <c r="E38" s="3" t="s">
        <v>75</v>
      </c>
      <c r="F38" s="3">
        <v>0</v>
      </c>
      <c r="G38" s="3" t="s">
        <v>209</v>
      </c>
      <c r="H38" s="3" t="s">
        <v>49</v>
      </c>
      <c r="I38" s="3" t="s">
        <v>209</v>
      </c>
      <c r="J38" s="3" t="s">
        <v>24</v>
      </c>
      <c r="K38" s="3" t="s">
        <v>49</v>
      </c>
      <c r="L38" s="3" t="s">
        <v>25</v>
      </c>
      <c r="M38" s="3">
        <v>21</v>
      </c>
      <c r="N38" s="3" t="s">
        <v>26</v>
      </c>
      <c r="O38" s="3" t="s">
        <v>27</v>
      </c>
      <c r="P38" s="3" t="s">
        <v>129</v>
      </c>
      <c r="Q38" s="3" t="s">
        <v>118</v>
      </c>
    </row>
    <row r="39" spans="1:17" ht="15.75" customHeight="1" x14ac:dyDescent="0.3">
      <c r="A39" s="3">
        <v>501246</v>
      </c>
      <c r="B39" s="3" t="s">
        <v>46</v>
      </c>
      <c r="C39" s="5">
        <v>40670</v>
      </c>
      <c r="D39" s="3" t="s">
        <v>185</v>
      </c>
      <c r="E39" s="3" t="s">
        <v>48</v>
      </c>
      <c r="F39" s="3">
        <v>0</v>
      </c>
      <c r="G39" s="3" t="s">
        <v>49</v>
      </c>
      <c r="H39" s="3" t="s">
        <v>41</v>
      </c>
      <c r="I39" s="3" t="s">
        <v>41</v>
      </c>
      <c r="J39" s="3" t="s">
        <v>24</v>
      </c>
      <c r="K39" s="3" t="s">
        <v>49</v>
      </c>
      <c r="L39" s="3" t="s">
        <v>25</v>
      </c>
      <c r="M39" s="3">
        <v>32</v>
      </c>
      <c r="N39" s="3" t="s">
        <v>26</v>
      </c>
      <c r="O39" s="3" t="s">
        <v>27</v>
      </c>
      <c r="P39" s="3" t="s">
        <v>57</v>
      </c>
      <c r="Q39" s="3" t="s">
        <v>118</v>
      </c>
    </row>
    <row r="40" spans="1:17" ht="15.75" customHeight="1" x14ac:dyDescent="0.3">
      <c r="A40" s="3">
        <v>501267</v>
      </c>
      <c r="B40" s="3" t="s">
        <v>52</v>
      </c>
      <c r="C40" s="5">
        <v>40685</v>
      </c>
      <c r="D40" s="3" t="s">
        <v>230</v>
      </c>
      <c r="E40" s="3" t="s">
        <v>54</v>
      </c>
      <c r="F40" s="3">
        <v>0</v>
      </c>
      <c r="G40" s="3" t="s">
        <v>23</v>
      </c>
      <c r="H40" s="3" t="s">
        <v>49</v>
      </c>
      <c r="I40" s="3" t="s">
        <v>49</v>
      </c>
      <c r="J40" s="3" t="s">
        <v>24</v>
      </c>
      <c r="K40" s="3" t="s">
        <v>49</v>
      </c>
      <c r="L40" s="3" t="s">
        <v>43</v>
      </c>
      <c r="M40" s="3">
        <v>5</v>
      </c>
      <c r="N40" s="3" t="s">
        <v>26</v>
      </c>
      <c r="O40" s="3" t="s">
        <v>27</v>
      </c>
      <c r="P40" s="3" t="s">
        <v>140</v>
      </c>
      <c r="Q40" s="3" t="s">
        <v>118</v>
      </c>
    </row>
    <row r="41" spans="1:17" ht="15.75" customHeight="1" x14ac:dyDescent="0.3">
      <c r="A41" s="3">
        <v>501269</v>
      </c>
      <c r="B41" s="3" t="s">
        <v>46</v>
      </c>
      <c r="C41" s="5">
        <v>40688</v>
      </c>
      <c r="D41" s="3" t="s">
        <v>216</v>
      </c>
      <c r="E41" s="3" t="s">
        <v>48</v>
      </c>
      <c r="F41" s="3">
        <v>0</v>
      </c>
      <c r="G41" s="3" t="s">
        <v>49</v>
      </c>
      <c r="H41" s="3" t="s">
        <v>23</v>
      </c>
      <c r="I41" s="3" t="s">
        <v>49</v>
      </c>
      <c r="J41" s="3" t="s">
        <v>24</v>
      </c>
      <c r="K41" s="3" t="s">
        <v>49</v>
      </c>
      <c r="L41" s="3" t="s">
        <v>43</v>
      </c>
      <c r="M41" s="3">
        <v>4</v>
      </c>
      <c r="N41" s="3" t="s">
        <v>26</v>
      </c>
      <c r="O41" s="3" t="s">
        <v>27</v>
      </c>
      <c r="P41" s="3" t="s">
        <v>28</v>
      </c>
      <c r="Q41" s="3" t="s">
        <v>118</v>
      </c>
    </row>
    <row r="42" spans="1:17" ht="15.75" customHeight="1" x14ac:dyDescent="0.3">
      <c r="A42" s="3">
        <v>548306</v>
      </c>
      <c r="B42" s="3" t="s">
        <v>67</v>
      </c>
      <c r="C42" s="5">
        <v>41003</v>
      </c>
      <c r="D42" s="3" t="s">
        <v>231</v>
      </c>
      <c r="E42" s="3" t="s">
        <v>69</v>
      </c>
      <c r="F42" s="3">
        <v>0</v>
      </c>
      <c r="G42" s="3" t="s">
        <v>34</v>
      </c>
      <c r="H42" s="3" t="s">
        <v>49</v>
      </c>
      <c r="I42" s="3" t="s">
        <v>49</v>
      </c>
      <c r="J42" s="3" t="s">
        <v>24</v>
      </c>
      <c r="K42" s="3" t="s">
        <v>49</v>
      </c>
      <c r="L42" s="3" t="s">
        <v>43</v>
      </c>
      <c r="M42" s="3">
        <v>8</v>
      </c>
      <c r="N42" s="3" t="s">
        <v>26</v>
      </c>
      <c r="O42" s="3" t="s">
        <v>27</v>
      </c>
      <c r="P42" s="3" t="s">
        <v>232</v>
      </c>
      <c r="Q42" s="3" t="s">
        <v>118</v>
      </c>
    </row>
    <row r="43" spans="1:17" ht="15.75" customHeight="1" x14ac:dyDescent="0.3">
      <c r="A43" s="3">
        <v>548314</v>
      </c>
      <c r="B43" s="3" t="s">
        <v>236</v>
      </c>
      <c r="C43" s="5">
        <v>41008</v>
      </c>
      <c r="D43" s="3" t="s">
        <v>149</v>
      </c>
      <c r="E43" s="3" t="s">
        <v>238</v>
      </c>
      <c r="F43" s="3">
        <v>0</v>
      </c>
      <c r="G43" s="3" t="s">
        <v>55</v>
      </c>
      <c r="H43" s="3" t="s">
        <v>49</v>
      </c>
      <c r="I43" s="3" t="s">
        <v>55</v>
      </c>
      <c r="J43" s="3" t="s">
        <v>35</v>
      </c>
      <c r="K43" s="3" t="s">
        <v>49</v>
      </c>
      <c r="L43" s="3" t="s">
        <v>43</v>
      </c>
      <c r="M43" s="3">
        <v>5</v>
      </c>
      <c r="N43" s="3" t="s">
        <v>26</v>
      </c>
      <c r="O43" s="3" t="s">
        <v>27</v>
      </c>
      <c r="P43" s="3" t="s">
        <v>234</v>
      </c>
      <c r="Q43" s="3" t="s">
        <v>232</v>
      </c>
    </row>
    <row r="44" spans="1:17" ht="15.75" customHeight="1" x14ac:dyDescent="0.3">
      <c r="A44" s="3">
        <v>548317</v>
      </c>
      <c r="B44" s="3" t="s">
        <v>46</v>
      </c>
      <c r="C44" s="5">
        <v>41010</v>
      </c>
      <c r="D44" s="3" t="s">
        <v>194</v>
      </c>
      <c r="E44" s="3" t="s">
        <v>48</v>
      </c>
      <c r="F44" s="3">
        <v>0</v>
      </c>
      <c r="G44" s="3" t="s">
        <v>49</v>
      </c>
      <c r="H44" s="3" t="s">
        <v>42</v>
      </c>
      <c r="I44" s="3" t="s">
        <v>42</v>
      </c>
      <c r="J44" s="3" t="s">
        <v>24</v>
      </c>
      <c r="K44" s="3" t="s">
        <v>49</v>
      </c>
      <c r="L44" s="3" t="s">
        <v>25</v>
      </c>
      <c r="M44" s="3">
        <v>27</v>
      </c>
      <c r="N44" s="3" t="s">
        <v>26</v>
      </c>
      <c r="O44" s="3" t="s">
        <v>27</v>
      </c>
      <c r="P44" s="3" t="s">
        <v>44</v>
      </c>
      <c r="Q44" s="3" t="s">
        <v>244</v>
      </c>
    </row>
    <row r="45" spans="1:17" ht="15.75" customHeight="1" x14ac:dyDescent="0.3">
      <c r="A45" s="3">
        <v>548339</v>
      </c>
      <c r="B45" s="3" t="s">
        <v>30</v>
      </c>
      <c r="C45" s="5">
        <v>41024</v>
      </c>
      <c r="D45" s="3" t="s">
        <v>185</v>
      </c>
      <c r="E45" s="3" t="s">
        <v>32</v>
      </c>
      <c r="F45" s="3">
        <v>0</v>
      </c>
      <c r="G45" s="3" t="s">
        <v>33</v>
      </c>
      <c r="H45" s="3" t="s">
        <v>49</v>
      </c>
      <c r="I45" s="3" t="s">
        <v>33</v>
      </c>
      <c r="J45" s="3" t="s">
        <v>35</v>
      </c>
      <c r="K45" s="3" t="s">
        <v>49</v>
      </c>
      <c r="L45" s="3" t="s">
        <v>43</v>
      </c>
      <c r="M45" s="3">
        <v>4</v>
      </c>
      <c r="N45" s="3" t="s">
        <v>26</v>
      </c>
      <c r="O45" s="3" t="s">
        <v>27</v>
      </c>
      <c r="P45" s="3" t="s">
        <v>44</v>
      </c>
      <c r="Q45" s="3" t="s">
        <v>244</v>
      </c>
    </row>
    <row r="46" spans="1:17" ht="15.75" customHeight="1" x14ac:dyDescent="0.3">
      <c r="A46" s="3">
        <v>548346</v>
      </c>
      <c r="B46" s="3" t="s">
        <v>46</v>
      </c>
      <c r="C46" s="5">
        <v>41028</v>
      </c>
      <c r="D46" s="3" t="s">
        <v>213</v>
      </c>
      <c r="E46" s="3" t="s">
        <v>48</v>
      </c>
      <c r="F46" s="3">
        <v>0</v>
      </c>
      <c r="G46" s="3" t="s">
        <v>49</v>
      </c>
      <c r="H46" s="3" t="s">
        <v>55</v>
      </c>
      <c r="I46" s="3" t="s">
        <v>49</v>
      </c>
      <c r="J46" s="3" t="s">
        <v>24</v>
      </c>
      <c r="K46" s="3" t="s">
        <v>49</v>
      </c>
      <c r="L46" s="3" t="s">
        <v>43</v>
      </c>
      <c r="M46" s="3">
        <v>5</v>
      </c>
      <c r="N46" s="3" t="s">
        <v>26</v>
      </c>
      <c r="O46" s="3" t="s">
        <v>27</v>
      </c>
      <c r="P46" s="3" t="s">
        <v>234</v>
      </c>
      <c r="Q46" s="3" t="s">
        <v>244</v>
      </c>
    </row>
    <row r="47" spans="1:17" ht="15.75" customHeight="1" x14ac:dyDescent="0.3">
      <c r="A47" s="3">
        <v>548351</v>
      </c>
      <c r="B47" s="3" t="s">
        <v>240</v>
      </c>
      <c r="C47" s="5">
        <v>41032</v>
      </c>
      <c r="D47" s="3" t="s">
        <v>182</v>
      </c>
      <c r="E47" s="3" t="s">
        <v>242</v>
      </c>
      <c r="F47" s="3">
        <v>0</v>
      </c>
      <c r="G47" s="3" t="s">
        <v>209</v>
      </c>
      <c r="H47" s="3" t="s">
        <v>49</v>
      </c>
      <c r="I47" s="3" t="s">
        <v>49</v>
      </c>
      <c r="J47" s="3" t="s">
        <v>35</v>
      </c>
      <c r="K47" s="3" t="s">
        <v>49</v>
      </c>
      <c r="L47" s="3" t="s">
        <v>25</v>
      </c>
      <c r="M47" s="3">
        <v>1</v>
      </c>
      <c r="N47" s="3" t="s">
        <v>26</v>
      </c>
      <c r="O47" s="3" t="s">
        <v>27</v>
      </c>
      <c r="P47" s="3" t="s">
        <v>28</v>
      </c>
      <c r="Q47" s="3" t="s">
        <v>131</v>
      </c>
    </row>
    <row r="48" spans="1:17" ht="15.75" customHeight="1" x14ac:dyDescent="0.3">
      <c r="A48" s="3">
        <v>548355</v>
      </c>
      <c r="B48" s="3" t="s">
        <v>46</v>
      </c>
      <c r="C48" s="5">
        <v>41035</v>
      </c>
      <c r="D48" s="3" t="s">
        <v>154</v>
      </c>
      <c r="E48" s="3" t="s">
        <v>48</v>
      </c>
      <c r="F48" s="3">
        <v>0</v>
      </c>
      <c r="G48" s="3" t="s">
        <v>49</v>
      </c>
      <c r="H48" s="3" t="s">
        <v>34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2</v>
      </c>
      <c r="N48" s="3" t="s">
        <v>26</v>
      </c>
      <c r="O48" s="3" t="s">
        <v>27</v>
      </c>
      <c r="P48" s="3" t="s">
        <v>28</v>
      </c>
      <c r="Q48" s="3" t="s">
        <v>131</v>
      </c>
    </row>
    <row r="49" spans="1:17" ht="15.75" customHeight="1" x14ac:dyDescent="0.3">
      <c r="A49" s="3">
        <v>548363</v>
      </c>
      <c r="B49" s="3" t="s">
        <v>52</v>
      </c>
      <c r="C49" s="5">
        <v>41041</v>
      </c>
      <c r="D49" s="3" t="s">
        <v>149</v>
      </c>
      <c r="E49" s="3" t="s">
        <v>54</v>
      </c>
      <c r="F49" s="3">
        <v>0</v>
      </c>
      <c r="G49" s="3" t="s">
        <v>23</v>
      </c>
      <c r="H49" s="3" t="s">
        <v>49</v>
      </c>
      <c r="I49" s="3" t="s">
        <v>49</v>
      </c>
      <c r="J49" s="3" t="s">
        <v>35</v>
      </c>
      <c r="K49" s="3" t="s">
        <v>49</v>
      </c>
      <c r="L49" s="3" t="s">
        <v>25</v>
      </c>
      <c r="M49" s="3">
        <v>27</v>
      </c>
      <c r="N49" s="3" t="s">
        <v>26</v>
      </c>
      <c r="O49" s="3" t="s">
        <v>27</v>
      </c>
      <c r="P49" s="3" t="s">
        <v>142</v>
      </c>
      <c r="Q49" s="3" t="s">
        <v>118</v>
      </c>
    </row>
    <row r="50" spans="1:17" ht="15.75" customHeight="1" x14ac:dyDescent="0.3">
      <c r="A50" s="3">
        <v>548367</v>
      </c>
      <c r="B50" s="3" t="s">
        <v>19</v>
      </c>
      <c r="C50" s="5">
        <v>41043</v>
      </c>
      <c r="D50" s="3" t="s">
        <v>185</v>
      </c>
      <c r="E50" s="3" t="s">
        <v>21</v>
      </c>
      <c r="F50" s="3">
        <v>0</v>
      </c>
      <c r="G50" s="3" t="s">
        <v>22</v>
      </c>
      <c r="H50" s="3" t="s">
        <v>49</v>
      </c>
      <c r="I50" s="3" t="s">
        <v>49</v>
      </c>
      <c r="J50" s="3" t="s">
        <v>24</v>
      </c>
      <c r="K50" s="3" t="s">
        <v>49</v>
      </c>
      <c r="L50" s="3" t="s">
        <v>43</v>
      </c>
      <c r="M50" s="3">
        <v>5</v>
      </c>
      <c r="N50" s="3" t="s">
        <v>26</v>
      </c>
      <c r="O50" s="3" t="s">
        <v>27</v>
      </c>
      <c r="P50" s="3" t="s">
        <v>171</v>
      </c>
      <c r="Q50" s="3" t="s">
        <v>79</v>
      </c>
    </row>
    <row r="51" spans="1:17" ht="15.75" customHeight="1" x14ac:dyDescent="0.3">
      <c r="A51" s="3">
        <v>548377</v>
      </c>
      <c r="B51" s="3" t="s">
        <v>58</v>
      </c>
      <c r="C51" s="5">
        <v>41049</v>
      </c>
      <c r="D51" s="3" t="s">
        <v>154</v>
      </c>
      <c r="E51" s="3" t="s">
        <v>60</v>
      </c>
      <c r="F51" s="3">
        <v>0</v>
      </c>
      <c r="G51" s="3" t="s">
        <v>42</v>
      </c>
      <c r="H51" s="3" t="s">
        <v>49</v>
      </c>
      <c r="I51" s="3" t="s">
        <v>42</v>
      </c>
      <c r="J51" s="3" t="s">
        <v>35</v>
      </c>
      <c r="K51" s="3" t="s">
        <v>49</v>
      </c>
      <c r="L51" s="3" t="s">
        <v>43</v>
      </c>
      <c r="M51" s="3">
        <v>10</v>
      </c>
      <c r="N51" s="3" t="s">
        <v>26</v>
      </c>
      <c r="O51" s="3" t="s">
        <v>27</v>
      </c>
      <c r="P51" s="3" t="s">
        <v>129</v>
      </c>
      <c r="Q51" s="3" t="s">
        <v>254</v>
      </c>
    </row>
    <row r="52" spans="1:17" ht="15.75" customHeight="1" x14ac:dyDescent="0.3">
      <c r="A52" s="3">
        <v>598002</v>
      </c>
      <c r="B52" s="3" t="s">
        <v>67</v>
      </c>
      <c r="C52" s="5">
        <v>41370</v>
      </c>
      <c r="D52" s="3" t="s">
        <v>194</v>
      </c>
      <c r="E52" s="3" t="s">
        <v>69</v>
      </c>
      <c r="F52" s="3">
        <v>0</v>
      </c>
      <c r="G52" s="3" t="s">
        <v>34</v>
      </c>
      <c r="H52" s="3" t="s">
        <v>49</v>
      </c>
      <c r="I52" s="3" t="s">
        <v>49</v>
      </c>
      <c r="J52" s="3" t="s">
        <v>35</v>
      </c>
      <c r="K52" s="3" t="s">
        <v>49</v>
      </c>
      <c r="L52" s="3" t="s">
        <v>25</v>
      </c>
      <c r="M52" s="3">
        <v>9</v>
      </c>
      <c r="N52" s="3" t="s">
        <v>26</v>
      </c>
      <c r="O52" s="3" t="s">
        <v>27</v>
      </c>
      <c r="P52" s="3" t="s">
        <v>122</v>
      </c>
      <c r="Q52" s="3" t="s">
        <v>239</v>
      </c>
    </row>
    <row r="53" spans="1:17" ht="15.75" customHeight="1" x14ac:dyDescent="0.3">
      <c r="A53" s="3">
        <v>598006</v>
      </c>
      <c r="B53" s="3" t="s">
        <v>46</v>
      </c>
      <c r="C53" s="5">
        <v>41373</v>
      </c>
      <c r="D53" s="3" t="s">
        <v>103</v>
      </c>
      <c r="E53" s="3" t="s">
        <v>48</v>
      </c>
      <c r="F53" s="3">
        <v>0</v>
      </c>
      <c r="G53" s="3" t="s">
        <v>49</v>
      </c>
      <c r="H53" s="3" t="s">
        <v>41</v>
      </c>
      <c r="I53" s="3" t="s">
        <v>49</v>
      </c>
      <c r="J53" s="3" t="s">
        <v>35</v>
      </c>
      <c r="K53" s="3" t="s">
        <v>49</v>
      </c>
      <c r="L53" s="3" t="s">
        <v>25</v>
      </c>
      <c r="M53" s="3">
        <v>44</v>
      </c>
      <c r="N53" s="3" t="s">
        <v>26</v>
      </c>
      <c r="O53" s="3" t="s">
        <v>27</v>
      </c>
      <c r="P53" s="3" t="s">
        <v>122</v>
      </c>
      <c r="Q53" s="3" t="s">
        <v>239</v>
      </c>
    </row>
    <row r="54" spans="1:17" ht="15.75" customHeight="1" x14ac:dyDescent="0.3">
      <c r="A54" s="3">
        <v>598011</v>
      </c>
      <c r="B54" s="3" t="s">
        <v>46</v>
      </c>
      <c r="C54" s="5">
        <v>41377</v>
      </c>
      <c r="D54" s="3" t="s">
        <v>149</v>
      </c>
      <c r="E54" s="3" t="s">
        <v>48</v>
      </c>
      <c r="F54" s="3">
        <v>0</v>
      </c>
      <c r="G54" s="3" t="s">
        <v>49</v>
      </c>
      <c r="H54" s="3" t="s">
        <v>209</v>
      </c>
      <c r="I54" s="3" t="s">
        <v>49</v>
      </c>
      <c r="J54" s="3" t="s">
        <v>35</v>
      </c>
      <c r="K54" s="3" t="s">
        <v>49</v>
      </c>
      <c r="L54" s="3" t="s">
        <v>25</v>
      </c>
      <c r="M54" s="3">
        <v>41</v>
      </c>
      <c r="N54" s="3" t="s">
        <v>26</v>
      </c>
      <c r="O54" s="3" t="s">
        <v>27</v>
      </c>
      <c r="P54" s="3" t="s">
        <v>142</v>
      </c>
      <c r="Q54" s="3" t="s">
        <v>118</v>
      </c>
    </row>
    <row r="55" spans="1:17" ht="15.75" customHeight="1" x14ac:dyDescent="0.3">
      <c r="A55" s="3">
        <v>598029</v>
      </c>
      <c r="B55" s="3" t="s">
        <v>52</v>
      </c>
      <c r="C55" s="5">
        <v>41388</v>
      </c>
      <c r="D55" s="3" t="s">
        <v>154</v>
      </c>
      <c r="E55" s="3" t="s">
        <v>54</v>
      </c>
      <c r="F55" s="3">
        <v>0</v>
      </c>
      <c r="G55" s="3" t="s">
        <v>23</v>
      </c>
      <c r="H55" s="3" t="s">
        <v>49</v>
      </c>
      <c r="I55" s="3" t="s">
        <v>23</v>
      </c>
      <c r="J55" s="3" t="s">
        <v>35</v>
      </c>
      <c r="K55" s="3" t="s">
        <v>49</v>
      </c>
      <c r="L55" s="3" t="s">
        <v>43</v>
      </c>
      <c r="M55" s="3">
        <v>5</v>
      </c>
      <c r="N55" s="3" t="s">
        <v>26</v>
      </c>
      <c r="O55" s="3" t="s">
        <v>27</v>
      </c>
      <c r="P55" s="3" t="s">
        <v>129</v>
      </c>
      <c r="Q55" s="3" t="s">
        <v>142</v>
      </c>
    </row>
    <row r="56" spans="1:17" ht="15.75" customHeight="1" x14ac:dyDescent="0.3">
      <c r="A56" s="3">
        <v>598033</v>
      </c>
      <c r="B56" s="3" t="s">
        <v>46</v>
      </c>
      <c r="C56" s="5">
        <v>41391</v>
      </c>
      <c r="D56" s="3" t="s">
        <v>154</v>
      </c>
      <c r="E56" s="3" t="s">
        <v>48</v>
      </c>
      <c r="F56" s="3">
        <v>0</v>
      </c>
      <c r="G56" s="3" t="s">
        <v>49</v>
      </c>
      <c r="H56" s="3" t="s">
        <v>22</v>
      </c>
      <c r="I56" s="3" t="s">
        <v>49</v>
      </c>
      <c r="J56" s="3" t="s">
        <v>35</v>
      </c>
      <c r="K56" s="3" t="s">
        <v>49</v>
      </c>
      <c r="L56" s="3" t="s">
        <v>25</v>
      </c>
      <c r="M56" s="3">
        <v>58</v>
      </c>
      <c r="N56" s="3" t="s">
        <v>26</v>
      </c>
      <c r="O56" s="3" t="s">
        <v>27</v>
      </c>
      <c r="P56" s="3" t="s">
        <v>28</v>
      </c>
      <c r="Q56" s="3" t="s">
        <v>131</v>
      </c>
    </row>
    <row r="57" spans="1:17" ht="15.75" customHeight="1" x14ac:dyDescent="0.3">
      <c r="A57" s="3">
        <v>598037</v>
      </c>
      <c r="B57" s="3" t="s">
        <v>46</v>
      </c>
      <c r="C57" s="5">
        <v>41393</v>
      </c>
      <c r="D57" s="3" t="s">
        <v>149</v>
      </c>
      <c r="E57" s="3" t="s">
        <v>48</v>
      </c>
      <c r="F57" s="3">
        <v>0</v>
      </c>
      <c r="G57" s="3" t="s">
        <v>49</v>
      </c>
      <c r="H57" s="3" t="s">
        <v>33</v>
      </c>
      <c r="I57" s="3" t="s">
        <v>49</v>
      </c>
      <c r="J57" s="3" t="s">
        <v>35</v>
      </c>
      <c r="K57" s="3" t="s">
        <v>49</v>
      </c>
      <c r="L57" s="3" t="s">
        <v>25</v>
      </c>
      <c r="M57" s="3">
        <v>4</v>
      </c>
      <c r="N57" s="3" t="s">
        <v>26</v>
      </c>
      <c r="O57" s="3" t="s">
        <v>27</v>
      </c>
      <c r="P57" s="3" t="s">
        <v>28</v>
      </c>
      <c r="Q57" s="3" t="s">
        <v>234</v>
      </c>
    </row>
    <row r="58" spans="1:17" ht="15.75" customHeight="1" x14ac:dyDescent="0.3">
      <c r="A58" s="3">
        <v>598046</v>
      </c>
      <c r="B58" s="3" t="s">
        <v>46</v>
      </c>
      <c r="C58" s="5">
        <v>41399</v>
      </c>
      <c r="D58" s="3" t="s">
        <v>275</v>
      </c>
      <c r="E58" s="3" t="s">
        <v>48</v>
      </c>
      <c r="F58" s="3">
        <v>0</v>
      </c>
      <c r="G58" s="3" t="s">
        <v>49</v>
      </c>
      <c r="H58" s="3" t="s">
        <v>34</v>
      </c>
      <c r="I58" s="3" t="s">
        <v>49</v>
      </c>
      <c r="J58" s="3" t="s">
        <v>35</v>
      </c>
      <c r="K58" s="3" t="s">
        <v>49</v>
      </c>
      <c r="L58" s="3" t="s">
        <v>25</v>
      </c>
      <c r="M58" s="3">
        <v>60</v>
      </c>
      <c r="N58" s="3" t="s">
        <v>26</v>
      </c>
      <c r="O58" s="3" t="s">
        <v>27</v>
      </c>
      <c r="P58" s="3" t="s">
        <v>129</v>
      </c>
      <c r="Q58" s="3" t="s">
        <v>269</v>
      </c>
    </row>
    <row r="59" spans="1:17" ht="15.75" customHeight="1" x14ac:dyDescent="0.3">
      <c r="A59" s="3">
        <v>598050</v>
      </c>
      <c r="B59" s="3" t="s">
        <v>46</v>
      </c>
      <c r="C59" s="5">
        <v>41401</v>
      </c>
      <c r="D59" s="3" t="s">
        <v>109</v>
      </c>
      <c r="E59" s="3" t="s">
        <v>48</v>
      </c>
      <c r="F59" s="3">
        <v>0</v>
      </c>
      <c r="G59" s="3" t="s">
        <v>49</v>
      </c>
      <c r="H59" s="3" t="s">
        <v>23</v>
      </c>
      <c r="I59" s="3" t="s">
        <v>49</v>
      </c>
      <c r="J59" s="3" t="s">
        <v>35</v>
      </c>
      <c r="K59" s="3" t="s">
        <v>49</v>
      </c>
      <c r="L59" s="3" t="s">
        <v>25</v>
      </c>
      <c r="M59" s="3">
        <v>65</v>
      </c>
      <c r="N59" s="3" t="s">
        <v>26</v>
      </c>
      <c r="O59" s="3" t="s">
        <v>27</v>
      </c>
      <c r="P59" s="3" t="s">
        <v>129</v>
      </c>
      <c r="Q59" s="3" t="s">
        <v>142</v>
      </c>
    </row>
    <row r="60" spans="1:17" ht="15.75" customHeight="1" x14ac:dyDescent="0.3">
      <c r="A60" s="3">
        <v>598055</v>
      </c>
      <c r="B60" s="3" t="s">
        <v>240</v>
      </c>
      <c r="C60" s="5">
        <v>41405</v>
      </c>
      <c r="D60" s="3" t="s">
        <v>275</v>
      </c>
      <c r="E60" s="3" t="s">
        <v>242</v>
      </c>
      <c r="F60" s="3">
        <v>0</v>
      </c>
      <c r="G60" s="3" t="s">
        <v>209</v>
      </c>
      <c r="H60" s="3" t="s">
        <v>49</v>
      </c>
      <c r="I60" s="3" t="s">
        <v>209</v>
      </c>
      <c r="J60" s="3" t="s">
        <v>35</v>
      </c>
      <c r="K60" s="3" t="s">
        <v>49</v>
      </c>
      <c r="L60" s="3" t="s">
        <v>43</v>
      </c>
      <c r="M60" s="3">
        <v>5</v>
      </c>
      <c r="N60" s="3" t="s">
        <v>26</v>
      </c>
      <c r="O60" s="3" t="s">
        <v>27</v>
      </c>
      <c r="P60" s="3" t="s">
        <v>28</v>
      </c>
      <c r="Q60" s="3" t="s">
        <v>234</v>
      </c>
    </row>
    <row r="61" spans="1:17" ht="15.75" customHeight="1" x14ac:dyDescent="0.3">
      <c r="A61" s="3">
        <v>598060</v>
      </c>
      <c r="B61" s="3" t="s">
        <v>46</v>
      </c>
      <c r="C61" s="5">
        <v>41407</v>
      </c>
      <c r="D61" s="3" t="s">
        <v>194</v>
      </c>
      <c r="E61" s="3" t="s">
        <v>48</v>
      </c>
      <c r="F61" s="3">
        <v>0</v>
      </c>
      <c r="G61" s="3" t="s">
        <v>49</v>
      </c>
      <c r="H61" s="3" t="s">
        <v>261</v>
      </c>
      <c r="I61" s="3" t="s">
        <v>261</v>
      </c>
      <c r="J61" s="3" t="s">
        <v>35</v>
      </c>
      <c r="K61" s="3" t="s">
        <v>49</v>
      </c>
      <c r="L61" s="3" t="s">
        <v>43</v>
      </c>
      <c r="M61" s="3">
        <v>7</v>
      </c>
      <c r="N61" s="3" t="s">
        <v>26</v>
      </c>
      <c r="O61" s="3" t="s">
        <v>27</v>
      </c>
      <c r="P61" s="3" t="s">
        <v>234</v>
      </c>
      <c r="Q61" s="3" t="s">
        <v>118</v>
      </c>
    </row>
    <row r="62" spans="1:17" ht="15.75" customHeight="1" x14ac:dyDescent="0.3">
      <c r="A62" s="3">
        <v>598063</v>
      </c>
      <c r="B62" s="3" t="s">
        <v>46</v>
      </c>
      <c r="C62" s="5">
        <v>41409</v>
      </c>
      <c r="D62" s="3" t="s">
        <v>281</v>
      </c>
      <c r="E62" s="3" t="s">
        <v>48</v>
      </c>
      <c r="F62" s="3">
        <v>0</v>
      </c>
      <c r="G62" s="3" t="s">
        <v>49</v>
      </c>
      <c r="H62" s="3" t="s">
        <v>42</v>
      </c>
      <c r="I62" s="3" t="s">
        <v>42</v>
      </c>
      <c r="J62" s="3" t="s">
        <v>24</v>
      </c>
      <c r="K62" s="3" t="s">
        <v>49</v>
      </c>
      <c r="L62" s="3" t="s">
        <v>25</v>
      </c>
      <c r="M62" s="3">
        <v>14</v>
      </c>
      <c r="N62" s="3" t="s">
        <v>26</v>
      </c>
      <c r="O62" s="3" t="s">
        <v>27</v>
      </c>
      <c r="P62" s="3" t="s">
        <v>28</v>
      </c>
      <c r="Q62" s="3" t="s">
        <v>131</v>
      </c>
    </row>
    <row r="63" spans="1:17" ht="15.75" customHeight="1" x14ac:dyDescent="0.3">
      <c r="A63" s="3">
        <v>598072</v>
      </c>
      <c r="B63" s="3" t="s">
        <v>52</v>
      </c>
      <c r="C63" s="5">
        <v>41418</v>
      </c>
      <c r="D63" s="3" t="s">
        <v>156</v>
      </c>
      <c r="E63" s="3" t="s">
        <v>54</v>
      </c>
      <c r="F63" s="3">
        <v>0</v>
      </c>
      <c r="G63" s="3" t="s">
        <v>49</v>
      </c>
      <c r="H63" s="3" t="s">
        <v>42</v>
      </c>
      <c r="I63" s="3" t="s">
        <v>42</v>
      </c>
      <c r="J63" s="3" t="s">
        <v>35</v>
      </c>
      <c r="K63" s="3" t="s">
        <v>49</v>
      </c>
      <c r="L63" s="3" t="s">
        <v>43</v>
      </c>
      <c r="M63" s="3">
        <v>4</v>
      </c>
      <c r="N63" s="3" t="s">
        <v>26</v>
      </c>
      <c r="O63" s="3" t="s">
        <v>27</v>
      </c>
      <c r="P63" s="3" t="s">
        <v>254</v>
      </c>
      <c r="Q63" s="3" t="s">
        <v>118</v>
      </c>
    </row>
    <row r="64" spans="1:17" ht="15.75" customHeight="1" x14ac:dyDescent="0.3">
      <c r="A64" s="3">
        <v>598073</v>
      </c>
      <c r="B64" s="3" t="s">
        <v>52</v>
      </c>
      <c r="C64" s="5">
        <v>41420</v>
      </c>
      <c r="D64" s="3" t="s">
        <v>194</v>
      </c>
      <c r="E64" s="3" t="s">
        <v>54</v>
      </c>
      <c r="F64" s="3">
        <v>0</v>
      </c>
      <c r="G64" s="3" t="s">
        <v>34</v>
      </c>
      <c r="H64" s="3" t="s">
        <v>49</v>
      </c>
      <c r="I64" s="3" t="s">
        <v>49</v>
      </c>
      <c r="J64" s="3" t="s">
        <v>35</v>
      </c>
      <c r="K64" s="3" t="s">
        <v>49</v>
      </c>
      <c r="L64" s="3" t="s">
        <v>25</v>
      </c>
      <c r="M64" s="3">
        <v>23</v>
      </c>
      <c r="N64" s="3" t="s">
        <v>26</v>
      </c>
      <c r="O64" s="3" t="s">
        <v>27</v>
      </c>
      <c r="P64" s="3" t="s">
        <v>129</v>
      </c>
      <c r="Q64" s="3" t="s">
        <v>118</v>
      </c>
    </row>
    <row r="65" spans="1:17" ht="15.75" customHeight="1" x14ac:dyDescent="0.3">
      <c r="A65" s="3">
        <v>733973</v>
      </c>
      <c r="B65" s="3" t="s">
        <v>46</v>
      </c>
      <c r="C65" s="5">
        <v>41762</v>
      </c>
      <c r="D65" s="3" t="s">
        <v>297</v>
      </c>
      <c r="E65" s="3" t="s">
        <v>48</v>
      </c>
      <c r="F65" s="3">
        <v>0</v>
      </c>
      <c r="G65" s="3" t="s">
        <v>49</v>
      </c>
      <c r="H65" s="3" t="s">
        <v>33</v>
      </c>
      <c r="I65" s="3" t="s">
        <v>33</v>
      </c>
      <c r="J65" s="3" t="s">
        <v>35</v>
      </c>
      <c r="K65" s="3" t="s">
        <v>49</v>
      </c>
      <c r="L65" s="3" t="s">
        <v>43</v>
      </c>
      <c r="M65" s="3">
        <v>5</v>
      </c>
      <c r="N65" s="3" t="s">
        <v>26</v>
      </c>
      <c r="O65" s="3" t="s">
        <v>27</v>
      </c>
      <c r="P65" s="3" t="s">
        <v>244</v>
      </c>
      <c r="Q65" s="3" t="s">
        <v>254</v>
      </c>
    </row>
    <row r="66" spans="1:17" ht="15.75" customHeight="1" x14ac:dyDescent="0.3">
      <c r="A66" s="3">
        <v>733983</v>
      </c>
      <c r="B66" s="3" t="s">
        <v>46</v>
      </c>
      <c r="C66" s="5">
        <v>41765</v>
      </c>
      <c r="D66" s="3" t="s">
        <v>149</v>
      </c>
      <c r="E66" s="3" t="s">
        <v>48</v>
      </c>
      <c r="F66" s="3">
        <v>0</v>
      </c>
      <c r="G66" s="3" t="s">
        <v>49</v>
      </c>
      <c r="H66" s="3" t="s">
        <v>22</v>
      </c>
      <c r="I66" s="3" t="s">
        <v>22</v>
      </c>
      <c r="J66" s="3" t="s">
        <v>24</v>
      </c>
      <c r="K66" s="3" t="s">
        <v>49</v>
      </c>
      <c r="L66" s="3" t="s">
        <v>25</v>
      </c>
      <c r="M66" s="3">
        <v>19</v>
      </c>
      <c r="N66" s="3" t="s">
        <v>26</v>
      </c>
      <c r="O66" s="3" t="s">
        <v>27</v>
      </c>
      <c r="P66" s="3" t="s">
        <v>142</v>
      </c>
      <c r="Q66" s="3" t="s">
        <v>265</v>
      </c>
    </row>
    <row r="67" spans="1:17" ht="15.75" customHeight="1" x14ac:dyDescent="0.3">
      <c r="A67" s="3">
        <v>734001</v>
      </c>
      <c r="B67" s="3" t="s">
        <v>62</v>
      </c>
      <c r="C67" s="5">
        <v>41771</v>
      </c>
      <c r="D67" s="3" t="s">
        <v>185</v>
      </c>
      <c r="E67" s="3" t="s">
        <v>64</v>
      </c>
      <c r="F67" s="3">
        <v>0</v>
      </c>
      <c r="G67" s="3" t="s">
        <v>261</v>
      </c>
      <c r="H67" s="3" t="s">
        <v>49</v>
      </c>
      <c r="I67" s="3" t="s">
        <v>261</v>
      </c>
      <c r="J67" s="3" t="s">
        <v>35</v>
      </c>
      <c r="K67" s="3" t="s">
        <v>49</v>
      </c>
      <c r="L67" s="3" t="s">
        <v>43</v>
      </c>
      <c r="M67" s="3">
        <v>7</v>
      </c>
      <c r="N67" s="3" t="s">
        <v>26</v>
      </c>
      <c r="O67" s="3" t="s">
        <v>27</v>
      </c>
      <c r="P67" s="3" t="s">
        <v>129</v>
      </c>
      <c r="Q67" s="3" t="s">
        <v>239</v>
      </c>
    </row>
    <row r="68" spans="1:17" ht="15.75" customHeight="1" x14ac:dyDescent="0.3">
      <c r="A68" s="3">
        <v>734017</v>
      </c>
      <c r="B68" s="3" t="s">
        <v>169</v>
      </c>
      <c r="C68" s="5">
        <v>41778</v>
      </c>
      <c r="D68" s="3" t="s">
        <v>31</v>
      </c>
      <c r="E68" s="3" t="s">
        <v>170</v>
      </c>
      <c r="F68" s="3">
        <v>0</v>
      </c>
      <c r="G68" s="3" t="s">
        <v>42</v>
      </c>
      <c r="H68" s="3" t="s">
        <v>49</v>
      </c>
      <c r="I68" s="3" t="s">
        <v>49</v>
      </c>
      <c r="J68" s="3" t="s">
        <v>35</v>
      </c>
      <c r="K68" s="3" t="s">
        <v>49</v>
      </c>
      <c r="L68" s="3" t="s">
        <v>25</v>
      </c>
      <c r="M68" s="3">
        <v>25</v>
      </c>
      <c r="N68" s="3" t="s">
        <v>26</v>
      </c>
      <c r="O68" s="3" t="s">
        <v>27</v>
      </c>
      <c r="P68" s="3" t="s">
        <v>142</v>
      </c>
      <c r="Q68" s="3" t="s">
        <v>215</v>
      </c>
    </row>
    <row r="69" spans="1:17" ht="15.75" customHeight="1" x14ac:dyDescent="0.3">
      <c r="A69" s="3">
        <v>734025</v>
      </c>
      <c r="B69" s="3" t="s">
        <v>30</v>
      </c>
      <c r="C69" s="5">
        <v>41780</v>
      </c>
      <c r="D69" s="3" t="s">
        <v>302</v>
      </c>
      <c r="E69" s="3" t="s">
        <v>32</v>
      </c>
      <c r="F69" s="3">
        <v>0</v>
      </c>
      <c r="G69" s="3" t="s">
        <v>33</v>
      </c>
      <c r="H69" s="3" t="s">
        <v>49</v>
      </c>
      <c r="I69" s="3" t="s">
        <v>49</v>
      </c>
      <c r="J69" s="3" t="s">
        <v>24</v>
      </c>
      <c r="K69" s="3" t="s">
        <v>49</v>
      </c>
      <c r="L69" s="3" t="s">
        <v>43</v>
      </c>
      <c r="M69" s="3">
        <v>7</v>
      </c>
      <c r="N69" s="3" t="s">
        <v>26</v>
      </c>
      <c r="O69" s="3" t="s">
        <v>27</v>
      </c>
      <c r="P69" s="3" t="s">
        <v>129</v>
      </c>
      <c r="Q69" s="3" t="s">
        <v>239</v>
      </c>
    </row>
    <row r="70" spans="1:17" ht="15.75" customHeight="1" x14ac:dyDescent="0.3">
      <c r="A70" s="3">
        <v>734031</v>
      </c>
      <c r="B70" s="3" t="s">
        <v>46</v>
      </c>
      <c r="C70" s="5">
        <v>41782</v>
      </c>
      <c r="D70" s="3" t="s">
        <v>31</v>
      </c>
      <c r="E70" s="3" t="s">
        <v>48</v>
      </c>
      <c r="F70" s="3">
        <v>0</v>
      </c>
      <c r="G70" s="3" t="s">
        <v>49</v>
      </c>
      <c r="H70" s="3" t="s">
        <v>41</v>
      </c>
      <c r="I70" s="3" t="s">
        <v>41</v>
      </c>
      <c r="J70" s="3" t="s">
        <v>24</v>
      </c>
      <c r="K70" s="3" t="s">
        <v>49</v>
      </c>
      <c r="L70" s="3" t="s">
        <v>25</v>
      </c>
      <c r="M70" s="3">
        <v>15</v>
      </c>
      <c r="N70" s="3" t="s">
        <v>26</v>
      </c>
      <c r="O70" s="3" t="s">
        <v>27</v>
      </c>
      <c r="P70" s="3" t="s">
        <v>142</v>
      </c>
      <c r="Q70" s="3" t="s">
        <v>215</v>
      </c>
    </row>
    <row r="71" spans="1:17" ht="15.75" customHeight="1" x14ac:dyDescent="0.3">
      <c r="A71" s="3">
        <v>734041</v>
      </c>
      <c r="B71" s="3" t="s">
        <v>46</v>
      </c>
      <c r="C71" s="5">
        <v>41784</v>
      </c>
      <c r="D71" s="3" t="s">
        <v>297</v>
      </c>
      <c r="E71" s="3" t="s">
        <v>48</v>
      </c>
      <c r="F71" s="3">
        <v>0</v>
      </c>
      <c r="G71" s="3" t="s">
        <v>49</v>
      </c>
      <c r="H71" s="3" t="s">
        <v>42</v>
      </c>
      <c r="I71" s="3" t="s">
        <v>49</v>
      </c>
      <c r="J71" s="3" t="s">
        <v>24</v>
      </c>
      <c r="K71" s="3" t="s">
        <v>49</v>
      </c>
      <c r="L71" s="3" t="s">
        <v>43</v>
      </c>
      <c r="M71" s="3">
        <v>5</v>
      </c>
      <c r="N71" s="3" t="s">
        <v>26</v>
      </c>
      <c r="O71" s="3" t="s">
        <v>27</v>
      </c>
      <c r="P71" s="3" t="s">
        <v>265</v>
      </c>
      <c r="Q71" s="3" t="s">
        <v>215</v>
      </c>
    </row>
    <row r="72" spans="1:17" ht="15.75" customHeight="1" x14ac:dyDescent="0.3">
      <c r="A72" s="3">
        <v>829737</v>
      </c>
      <c r="B72" s="3" t="s">
        <v>19</v>
      </c>
      <c r="C72" s="5">
        <v>42113</v>
      </c>
      <c r="D72" s="3" t="s">
        <v>156</v>
      </c>
      <c r="E72" s="3" t="s">
        <v>21</v>
      </c>
      <c r="F72" s="3">
        <v>0</v>
      </c>
      <c r="G72" s="3" t="s">
        <v>22</v>
      </c>
      <c r="H72" s="3" t="s">
        <v>49</v>
      </c>
      <c r="I72" s="3" t="s">
        <v>22</v>
      </c>
      <c r="J72" s="3" t="s">
        <v>24</v>
      </c>
      <c r="K72" s="3" t="s">
        <v>49</v>
      </c>
      <c r="L72" s="3" t="s">
        <v>25</v>
      </c>
      <c r="M72" s="3">
        <v>18</v>
      </c>
      <c r="N72" s="3" t="s">
        <v>26</v>
      </c>
      <c r="O72" s="3" t="s">
        <v>27</v>
      </c>
      <c r="P72" s="3" t="s">
        <v>285</v>
      </c>
      <c r="Q72" s="3" t="s">
        <v>239</v>
      </c>
    </row>
    <row r="73" spans="1:17" ht="15.75" customHeight="1" x14ac:dyDescent="0.3">
      <c r="A73" s="3">
        <v>829751</v>
      </c>
      <c r="B73" s="3" t="s">
        <v>46</v>
      </c>
      <c r="C73" s="5">
        <v>42119</v>
      </c>
      <c r="D73" s="3" t="s">
        <v>182</v>
      </c>
      <c r="E73" s="3" t="s">
        <v>48</v>
      </c>
      <c r="F73" s="3">
        <v>0</v>
      </c>
      <c r="G73" s="3" t="s">
        <v>49</v>
      </c>
      <c r="H73" s="3" t="s">
        <v>261</v>
      </c>
      <c r="I73" s="3" t="s">
        <v>49</v>
      </c>
      <c r="J73" s="3" t="s">
        <v>35</v>
      </c>
      <c r="K73" s="3" t="s">
        <v>49</v>
      </c>
      <c r="L73" s="3" t="s">
        <v>25</v>
      </c>
      <c r="M73" s="3">
        <v>20</v>
      </c>
      <c r="N73" s="3" t="s">
        <v>26</v>
      </c>
      <c r="O73" s="3" t="s">
        <v>27</v>
      </c>
      <c r="P73" s="3" t="s">
        <v>129</v>
      </c>
      <c r="Q73" s="3" t="s">
        <v>305</v>
      </c>
    </row>
    <row r="74" spans="1:17" ht="15.75" customHeight="1" x14ac:dyDescent="0.3">
      <c r="A74" s="3">
        <v>829769</v>
      </c>
      <c r="B74" s="3" t="s">
        <v>46</v>
      </c>
      <c r="C74" s="5">
        <v>42125</v>
      </c>
      <c r="D74" s="3" t="s">
        <v>185</v>
      </c>
      <c r="E74" s="3" t="s">
        <v>48</v>
      </c>
      <c r="F74" s="3">
        <v>0</v>
      </c>
      <c r="G74" s="3" t="s">
        <v>49</v>
      </c>
      <c r="H74" s="3" t="s">
        <v>42</v>
      </c>
      <c r="I74" s="3" t="s">
        <v>42</v>
      </c>
      <c r="J74" s="3" t="s">
        <v>24</v>
      </c>
      <c r="K74" s="3" t="s">
        <v>49</v>
      </c>
      <c r="L74" s="3" t="s">
        <v>25</v>
      </c>
      <c r="M74" s="3">
        <v>8</v>
      </c>
      <c r="N74" s="3" t="s">
        <v>26</v>
      </c>
      <c r="O74" s="3" t="s">
        <v>27</v>
      </c>
      <c r="P74" s="3" t="s">
        <v>129</v>
      </c>
      <c r="Q74" s="3" t="s">
        <v>269</v>
      </c>
    </row>
    <row r="75" spans="1:17" ht="15.75" customHeight="1" x14ac:dyDescent="0.3">
      <c r="A75" s="3">
        <v>829775</v>
      </c>
      <c r="B75" s="3" t="s">
        <v>30</v>
      </c>
      <c r="C75" s="5">
        <v>42127</v>
      </c>
      <c r="D75" s="3" t="s">
        <v>302</v>
      </c>
      <c r="E75" s="3" t="s">
        <v>32</v>
      </c>
      <c r="F75" s="3">
        <v>0</v>
      </c>
      <c r="G75" s="3" t="s">
        <v>33</v>
      </c>
      <c r="H75" s="3" t="s">
        <v>49</v>
      </c>
      <c r="I75" s="3" t="s">
        <v>49</v>
      </c>
      <c r="J75" s="3" t="s">
        <v>35</v>
      </c>
      <c r="K75" s="3" t="s">
        <v>49</v>
      </c>
      <c r="L75" s="3" t="s">
        <v>25</v>
      </c>
      <c r="M75" s="3">
        <v>23</v>
      </c>
      <c r="N75" s="3" t="s">
        <v>26</v>
      </c>
      <c r="O75" s="3" t="s">
        <v>27</v>
      </c>
      <c r="P75" s="3" t="s">
        <v>285</v>
      </c>
      <c r="Q75" s="3" t="s">
        <v>239</v>
      </c>
    </row>
    <row r="76" spans="1:17" ht="15.75" customHeight="1" x14ac:dyDescent="0.3">
      <c r="A76" s="3">
        <v>829783</v>
      </c>
      <c r="B76" s="3" t="s">
        <v>46</v>
      </c>
      <c r="C76" s="5">
        <v>42129</v>
      </c>
      <c r="D76" s="3" t="s">
        <v>156</v>
      </c>
      <c r="E76" s="3" t="s">
        <v>48</v>
      </c>
      <c r="F76" s="3">
        <v>0</v>
      </c>
      <c r="G76" s="3" t="s">
        <v>49</v>
      </c>
      <c r="H76" s="3" t="s">
        <v>41</v>
      </c>
      <c r="I76" s="3" t="s">
        <v>41</v>
      </c>
      <c r="J76" s="3" t="s">
        <v>35</v>
      </c>
      <c r="K76" s="3" t="s">
        <v>49</v>
      </c>
      <c r="L76" s="3" t="s">
        <v>43</v>
      </c>
      <c r="M76" s="3">
        <v>5</v>
      </c>
      <c r="N76" s="3" t="s">
        <v>26</v>
      </c>
      <c r="O76" s="3" t="s">
        <v>27</v>
      </c>
      <c r="P76" s="3" t="s">
        <v>129</v>
      </c>
      <c r="Q76" s="3" t="s">
        <v>305</v>
      </c>
    </row>
    <row r="77" spans="1:17" ht="15.75" customHeight="1" x14ac:dyDescent="0.3">
      <c r="A77" s="3">
        <v>829789</v>
      </c>
      <c r="B77" s="3" t="s">
        <v>67</v>
      </c>
      <c r="C77" s="5">
        <v>42132</v>
      </c>
      <c r="D77" s="3" t="s">
        <v>317</v>
      </c>
      <c r="E77" s="3" t="s">
        <v>69</v>
      </c>
      <c r="F77" s="3">
        <v>0</v>
      </c>
      <c r="G77" s="3" t="s">
        <v>34</v>
      </c>
      <c r="H77" s="3" t="s">
        <v>49</v>
      </c>
      <c r="I77" s="3" t="s">
        <v>34</v>
      </c>
      <c r="J77" s="3" t="s">
        <v>35</v>
      </c>
      <c r="K77" s="3" t="s">
        <v>49</v>
      </c>
      <c r="L77" s="3" t="s">
        <v>43</v>
      </c>
      <c r="M77" s="3">
        <v>6</v>
      </c>
      <c r="N77" s="3" t="s">
        <v>26</v>
      </c>
      <c r="O77" s="3" t="s">
        <v>27</v>
      </c>
      <c r="P77" s="3" t="s">
        <v>305</v>
      </c>
      <c r="Q77" s="3" t="s">
        <v>269</v>
      </c>
    </row>
    <row r="78" spans="1:17" ht="15.75" customHeight="1" x14ac:dyDescent="0.3">
      <c r="A78" s="3">
        <v>829805</v>
      </c>
      <c r="B78" s="3" t="s">
        <v>46</v>
      </c>
      <c r="C78" s="5">
        <v>42138</v>
      </c>
      <c r="D78" s="3" t="s">
        <v>317</v>
      </c>
      <c r="E78" s="3" t="s">
        <v>48</v>
      </c>
      <c r="F78" s="3">
        <v>0</v>
      </c>
      <c r="G78" s="3" t="s">
        <v>49</v>
      </c>
      <c r="H78" s="3" t="s">
        <v>23</v>
      </c>
      <c r="I78" s="3" t="s">
        <v>23</v>
      </c>
      <c r="J78" s="3" t="s">
        <v>24</v>
      </c>
      <c r="K78" s="3" t="s">
        <v>49</v>
      </c>
      <c r="L78" s="3" t="s">
        <v>25</v>
      </c>
      <c r="M78" s="3">
        <v>5</v>
      </c>
      <c r="N78" s="3" t="s">
        <v>26</v>
      </c>
      <c r="O78" s="3" t="s">
        <v>27</v>
      </c>
      <c r="P78" s="3" t="s">
        <v>285</v>
      </c>
      <c r="Q78" s="3" t="s">
        <v>239</v>
      </c>
    </row>
    <row r="79" spans="1:17" ht="15.75" customHeight="1" x14ac:dyDescent="0.3">
      <c r="A79" s="3">
        <v>829815</v>
      </c>
      <c r="B79" s="3" t="s">
        <v>62</v>
      </c>
      <c r="C79" s="5">
        <v>42141</v>
      </c>
      <c r="D79" s="3" t="s">
        <v>320</v>
      </c>
      <c r="E79" s="3" t="s">
        <v>64</v>
      </c>
      <c r="F79" s="3">
        <v>0</v>
      </c>
      <c r="G79" s="3" t="s">
        <v>261</v>
      </c>
      <c r="H79" s="3" t="s">
        <v>49</v>
      </c>
      <c r="I79" s="3" t="s">
        <v>261</v>
      </c>
      <c r="J79" s="3" t="s">
        <v>35</v>
      </c>
      <c r="K79" s="3" t="s">
        <v>49</v>
      </c>
      <c r="L79" s="3" t="s">
        <v>43</v>
      </c>
      <c r="M79" s="3">
        <v>9</v>
      </c>
      <c r="N79" s="3" t="s">
        <v>26</v>
      </c>
      <c r="O79" s="3" t="s">
        <v>27</v>
      </c>
      <c r="P79" s="3" t="s">
        <v>305</v>
      </c>
      <c r="Q79" s="3" t="s">
        <v>265</v>
      </c>
    </row>
    <row r="80" spans="1:17" ht="15.75" customHeight="1" x14ac:dyDescent="0.3">
      <c r="A80" s="3">
        <v>829817</v>
      </c>
      <c r="B80" s="3" t="s">
        <v>46</v>
      </c>
      <c r="C80" s="5">
        <v>42143</v>
      </c>
      <c r="D80" s="3" t="s">
        <v>194</v>
      </c>
      <c r="E80" s="3" t="s">
        <v>48</v>
      </c>
      <c r="F80" s="3">
        <v>0</v>
      </c>
      <c r="G80" s="3" t="s">
        <v>34</v>
      </c>
      <c r="H80" s="3" t="s">
        <v>49</v>
      </c>
      <c r="I80" s="3" t="s">
        <v>49</v>
      </c>
      <c r="J80" s="3" t="s">
        <v>35</v>
      </c>
      <c r="K80" s="3" t="s">
        <v>49</v>
      </c>
      <c r="L80" s="3" t="s">
        <v>25</v>
      </c>
      <c r="M80" s="3">
        <v>25</v>
      </c>
      <c r="N80" s="3" t="s">
        <v>26</v>
      </c>
      <c r="O80" s="3" t="s">
        <v>27</v>
      </c>
      <c r="P80" s="3" t="s">
        <v>129</v>
      </c>
      <c r="Q80" s="3" t="s">
        <v>285</v>
      </c>
    </row>
    <row r="81" spans="1:17" ht="15.75" customHeight="1" x14ac:dyDescent="0.3">
      <c r="A81" s="3">
        <v>829823</v>
      </c>
      <c r="B81" s="3" t="s">
        <v>52</v>
      </c>
      <c r="C81" s="5">
        <v>42148</v>
      </c>
      <c r="D81" s="3" t="s">
        <v>149</v>
      </c>
      <c r="E81" s="3" t="s">
        <v>54</v>
      </c>
      <c r="F81" s="3">
        <v>0</v>
      </c>
      <c r="G81" s="3" t="s">
        <v>49</v>
      </c>
      <c r="H81" s="3" t="s">
        <v>34</v>
      </c>
      <c r="I81" s="3" t="s">
        <v>34</v>
      </c>
      <c r="J81" s="3" t="s">
        <v>24</v>
      </c>
      <c r="K81" s="3" t="s">
        <v>49</v>
      </c>
      <c r="L81" s="3" t="s">
        <v>25</v>
      </c>
      <c r="M81" s="3">
        <v>41</v>
      </c>
      <c r="N81" s="3" t="s">
        <v>26</v>
      </c>
      <c r="O81" s="3" t="s">
        <v>27</v>
      </c>
      <c r="P81" s="3" t="s">
        <v>129</v>
      </c>
      <c r="Q81" s="3" t="s">
        <v>285</v>
      </c>
    </row>
    <row r="82" spans="1:17" ht="15.75" customHeight="1" x14ac:dyDescent="0.3">
      <c r="A82" s="3">
        <v>980909</v>
      </c>
      <c r="B82" s="3" t="s">
        <v>52</v>
      </c>
      <c r="C82" s="5">
        <v>42473</v>
      </c>
      <c r="D82" s="3" t="s">
        <v>149</v>
      </c>
      <c r="E82" s="3" t="s">
        <v>54</v>
      </c>
      <c r="F82" s="3">
        <v>0</v>
      </c>
      <c r="G82" s="3" t="s">
        <v>23</v>
      </c>
      <c r="H82" s="3" t="s">
        <v>49</v>
      </c>
      <c r="I82" s="3" t="s">
        <v>49</v>
      </c>
      <c r="J82" s="3" t="s">
        <v>24</v>
      </c>
      <c r="K82" s="3" t="s">
        <v>49</v>
      </c>
      <c r="L82" s="3" t="s">
        <v>43</v>
      </c>
      <c r="M82" s="3">
        <v>6</v>
      </c>
      <c r="N82" s="3" t="s">
        <v>26</v>
      </c>
      <c r="O82" s="3" t="s">
        <v>27</v>
      </c>
      <c r="P82" s="3" t="s">
        <v>325</v>
      </c>
      <c r="Q82" s="3" t="s">
        <v>142</v>
      </c>
    </row>
    <row r="83" spans="1:17" ht="15.75" customHeight="1" x14ac:dyDescent="0.3">
      <c r="A83" s="3">
        <v>980927</v>
      </c>
      <c r="B83" s="3" t="s">
        <v>46</v>
      </c>
      <c r="C83" s="5">
        <v>42480</v>
      </c>
      <c r="D83" s="3" t="s">
        <v>149</v>
      </c>
      <c r="E83" s="3" t="s">
        <v>48</v>
      </c>
      <c r="F83" s="3">
        <v>0</v>
      </c>
      <c r="G83" s="3" t="s">
        <v>49</v>
      </c>
      <c r="H83" s="3" t="s">
        <v>22</v>
      </c>
      <c r="I83" s="3" t="s">
        <v>49</v>
      </c>
      <c r="J83" s="3" t="s">
        <v>24</v>
      </c>
      <c r="K83" s="3" t="s">
        <v>49</v>
      </c>
      <c r="L83" s="3" t="s">
        <v>43</v>
      </c>
      <c r="M83" s="3">
        <v>6</v>
      </c>
      <c r="N83" s="3" t="s">
        <v>26</v>
      </c>
      <c r="O83" s="3" t="s">
        <v>27</v>
      </c>
      <c r="P83" s="3" t="s">
        <v>234</v>
      </c>
      <c r="Q83" s="3" t="s">
        <v>269</v>
      </c>
    </row>
    <row r="84" spans="1:17" ht="15.75" customHeight="1" x14ac:dyDescent="0.3">
      <c r="A84" s="3">
        <v>980941</v>
      </c>
      <c r="B84" s="3" t="s">
        <v>30</v>
      </c>
      <c r="C84" s="5">
        <v>42485</v>
      </c>
      <c r="D84" s="3" t="s">
        <v>278</v>
      </c>
      <c r="E84" s="3" t="s">
        <v>322</v>
      </c>
      <c r="F84" s="3">
        <v>0</v>
      </c>
      <c r="G84" s="3" t="s">
        <v>33</v>
      </c>
      <c r="H84" s="3" t="s">
        <v>49</v>
      </c>
      <c r="I84" s="3" t="s">
        <v>33</v>
      </c>
      <c r="J84" s="3" t="s">
        <v>24</v>
      </c>
      <c r="K84" s="3" t="s">
        <v>49</v>
      </c>
      <c r="L84" s="3" t="s">
        <v>25</v>
      </c>
      <c r="M84" s="3">
        <v>25</v>
      </c>
      <c r="N84" s="3" t="s">
        <v>26</v>
      </c>
      <c r="O84" s="3" t="s">
        <v>27</v>
      </c>
      <c r="P84" s="3" t="s">
        <v>325</v>
      </c>
      <c r="Q84" s="3" t="s">
        <v>215</v>
      </c>
    </row>
    <row r="85" spans="1:17" ht="15.75" customHeight="1" x14ac:dyDescent="0.3">
      <c r="A85" s="3">
        <v>980947</v>
      </c>
      <c r="B85" s="3" t="s">
        <v>46</v>
      </c>
      <c r="C85" s="5">
        <v>42488</v>
      </c>
      <c r="D85" s="3" t="s">
        <v>149</v>
      </c>
      <c r="E85" s="3" t="s">
        <v>48</v>
      </c>
      <c r="F85" s="3">
        <v>0</v>
      </c>
      <c r="G85" s="3" t="s">
        <v>49</v>
      </c>
      <c r="H85" s="3" t="s">
        <v>23</v>
      </c>
      <c r="I85" s="3" t="s">
        <v>49</v>
      </c>
      <c r="J85" s="3" t="s">
        <v>24</v>
      </c>
      <c r="K85" s="3" t="s">
        <v>49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325</v>
      </c>
      <c r="Q85" s="3" t="s">
        <v>215</v>
      </c>
    </row>
    <row r="86" spans="1:17" ht="15.75" customHeight="1" x14ac:dyDescent="0.3">
      <c r="A86" s="3">
        <v>980957</v>
      </c>
      <c r="B86" s="3" t="s">
        <v>240</v>
      </c>
      <c r="C86" s="5">
        <v>42491</v>
      </c>
      <c r="D86" s="3" t="s">
        <v>149</v>
      </c>
      <c r="E86" s="3" t="s">
        <v>303</v>
      </c>
      <c r="F86" s="3">
        <v>0</v>
      </c>
      <c r="G86" s="3" t="s">
        <v>321</v>
      </c>
      <c r="H86" s="3" t="s">
        <v>49</v>
      </c>
      <c r="I86" s="3" t="s">
        <v>49</v>
      </c>
      <c r="J86" s="3" t="s">
        <v>24</v>
      </c>
      <c r="K86" s="3" t="s">
        <v>49</v>
      </c>
      <c r="L86" s="3" t="s">
        <v>43</v>
      </c>
      <c r="M86" s="3">
        <v>8</v>
      </c>
      <c r="N86" s="3" t="s">
        <v>26</v>
      </c>
      <c r="O86" s="3" t="s">
        <v>27</v>
      </c>
      <c r="P86" s="3" t="s">
        <v>334</v>
      </c>
      <c r="Q86" s="3" t="s">
        <v>215</v>
      </c>
    </row>
    <row r="87" spans="1:17" ht="15.75" customHeight="1" x14ac:dyDescent="0.3">
      <c r="A87" s="3">
        <v>980981</v>
      </c>
      <c r="B87" s="3" t="s">
        <v>19</v>
      </c>
      <c r="C87" s="5">
        <v>42501</v>
      </c>
      <c r="D87" s="3" t="s">
        <v>341</v>
      </c>
      <c r="E87" s="3" t="s">
        <v>21</v>
      </c>
      <c r="F87" s="3">
        <v>0</v>
      </c>
      <c r="G87" s="3" t="s">
        <v>22</v>
      </c>
      <c r="H87" s="3" t="s">
        <v>49</v>
      </c>
      <c r="I87" s="3" t="s">
        <v>49</v>
      </c>
      <c r="J87" s="3" t="s">
        <v>24</v>
      </c>
      <c r="K87" s="3" t="s">
        <v>49</v>
      </c>
      <c r="L87" s="3" t="s">
        <v>43</v>
      </c>
      <c r="M87" s="3">
        <v>6</v>
      </c>
      <c r="N87" s="3" t="s">
        <v>26</v>
      </c>
      <c r="O87" s="3" t="s">
        <v>27</v>
      </c>
      <c r="P87" s="3" t="s">
        <v>334</v>
      </c>
      <c r="Q87" s="3" t="s">
        <v>254</v>
      </c>
    </row>
    <row r="88" spans="1:17" ht="15.75" customHeight="1" x14ac:dyDescent="0.3">
      <c r="A88" s="3">
        <v>980993</v>
      </c>
      <c r="B88" s="3" t="s">
        <v>236</v>
      </c>
      <c r="C88" s="5">
        <v>42505</v>
      </c>
      <c r="D88" s="3" t="s">
        <v>341</v>
      </c>
      <c r="E88" s="3" t="s">
        <v>238</v>
      </c>
      <c r="F88" s="3">
        <v>0</v>
      </c>
      <c r="G88" s="3" t="s">
        <v>49</v>
      </c>
      <c r="H88" s="3" t="s">
        <v>41</v>
      </c>
      <c r="I88" s="3" t="s">
        <v>41</v>
      </c>
      <c r="J88" s="3" t="s">
        <v>24</v>
      </c>
      <c r="K88" s="3" t="s">
        <v>49</v>
      </c>
      <c r="L88" s="3" t="s">
        <v>25</v>
      </c>
      <c r="M88" s="3">
        <v>80</v>
      </c>
      <c r="N88" s="3" t="s">
        <v>26</v>
      </c>
      <c r="O88" s="3" t="s">
        <v>27</v>
      </c>
      <c r="P88" s="3" t="s">
        <v>325</v>
      </c>
      <c r="Q88" s="3" t="s">
        <v>269</v>
      </c>
    </row>
    <row r="89" spans="1:17" ht="15.75" customHeight="1" x14ac:dyDescent="0.3">
      <c r="A89" s="3">
        <v>1082597</v>
      </c>
      <c r="B89" s="3" t="s">
        <v>46</v>
      </c>
      <c r="C89" s="5">
        <v>42834</v>
      </c>
      <c r="D89" s="3" t="s">
        <v>350</v>
      </c>
      <c r="E89" s="3" t="s">
        <v>48</v>
      </c>
      <c r="F89" s="3">
        <v>0</v>
      </c>
      <c r="G89" s="3" t="s">
        <v>49</v>
      </c>
      <c r="H89" s="3" t="s">
        <v>23</v>
      </c>
      <c r="I89" s="3" t="s">
        <v>49</v>
      </c>
      <c r="J89" s="3" t="s">
        <v>24</v>
      </c>
      <c r="K89" s="3" t="s">
        <v>49</v>
      </c>
      <c r="L89" s="3" t="s">
        <v>43</v>
      </c>
      <c r="M89" s="3">
        <v>4</v>
      </c>
      <c r="N89" s="3" t="s">
        <v>26</v>
      </c>
      <c r="O89" s="3" t="s">
        <v>27</v>
      </c>
      <c r="P89" s="3" t="s">
        <v>325</v>
      </c>
      <c r="Q89" s="3" t="s">
        <v>269</v>
      </c>
    </row>
    <row r="90" spans="1:17" ht="15.75" customHeight="1" x14ac:dyDescent="0.3">
      <c r="A90" s="3">
        <v>1082600</v>
      </c>
      <c r="B90" s="3" t="s">
        <v>46</v>
      </c>
      <c r="C90" s="5">
        <v>42837</v>
      </c>
      <c r="D90" s="3" t="s">
        <v>351</v>
      </c>
      <c r="E90" s="3" t="s">
        <v>48</v>
      </c>
      <c r="F90" s="3">
        <v>0</v>
      </c>
      <c r="G90" s="3" t="s">
        <v>49</v>
      </c>
      <c r="H90" s="3" t="s">
        <v>261</v>
      </c>
      <c r="I90" s="3" t="s">
        <v>49</v>
      </c>
      <c r="J90" s="3" t="s">
        <v>24</v>
      </c>
      <c r="K90" s="3" t="s">
        <v>49</v>
      </c>
      <c r="L90" s="3" t="s">
        <v>43</v>
      </c>
      <c r="M90" s="3">
        <v>4</v>
      </c>
      <c r="N90" s="3" t="s">
        <v>26</v>
      </c>
      <c r="O90" s="3" t="s">
        <v>27</v>
      </c>
      <c r="P90" s="3" t="s">
        <v>325</v>
      </c>
      <c r="Q90" s="3" t="s">
        <v>269</v>
      </c>
    </row>
    <row r="91" spans="1:17" ht="15.75" customHeight="1" x14ac:dyDescent="0.3">
      <c r="A91" s="3">
        <v>1082602</v>
      </c>
      <c r="B91" s="3" t="s">
        <v>19</v>
      </c>
      <c r="C91" s="5">
        <v>42839</v>
      </c>
      <c r="D91" s="3" t="s">
        <v>194</v>
      </c>
      <c r="E91" s="3" t="s">
        <v>21</v>
      </c>
      <c r="F91" s="3">
        <v>0</v>
      </c>
      <c r="G91" s="3" t="s">
        <v>22</v>
      </c>
      <c r="H91" s="3" t="s">
        <v>49</v>
      </c>
      <c r="I91" s="3" t="s">
        <v>49</v>
      </c>
      <c r="J91" s="3" t="s">
        <v>24</v>
      </c>
      <c r="K91" s="3" t="s">
        <v>49</v>
      </c>
      <c r="L91" s="3" t="s">
        <v>43</v>
      </c>
      <c r="M91" s="3">
        <v>4</v>
      </c>
      <c r="N91" s="3" t="s">
        <v>26</v>
      </c>
      <c r="O91" s="3" t="s">
        <v>27</v>
      </c>
      <c r="P91" s="3" t="s">
        <v>337</v>
      </c>
      <c r="Q91" s="3" t="s">
        <v>234</v>
      </c>
    </row>
    <row r="92" spans="1:17" ht="15.75" customHeight="1" x14ac:dyDescent="0.3">
      <c r="A92" s="3">
        <v>1082606</v>
      </c>
      <c r="B92" s="3" t="s">
        <v>46</v>
      </c>
      <c r="C92" s="5">
        <v>42841</v>
      </c>
      <c r="D92" s="3" t="s">
        <v>350</v>
      </c>
      <c r="E92" s="3" t="s">
        <v>48</v>
      </c>
      <c r="F92" s="3">
        <v>0</v>
      </c>
      <c r="G92" s="3" t="s">
        <v>49</v>
      </c>
      <c r="H92" s="3" t="s">
        <v>323</v>
      </c>
      <c r="I92" s="3" t="s">
        <v>49</v>
      </c>
      <c r="J92" s="3" t="s">
        <v>24</v>
      </c>
      <c r="K92" s="3" t="s">
        <v>49</v>
      </c>
      <c r="L92" s="3" t="s">
        <v>43</v>
      </c>
      <c r="M92" s="3">
        <v>6</v>
      </c>
      <c r="N92" s="3" t="s">
        <v>26</v>
      </c>
      <c r="O92" s="3" t="s">
        <v>27</v>
      </c>
      <c r="P92" s="3" t="s">
        <v>329</v>
      </c>
      <c r="Q92" s="3" t="s">
        <v>142</v>
      </c>
    </row>
    <row r="93" spans="1:17" ht="15.75" customHeight="1" x14ac:dyDescent="0.3">
      <c r="A93" s="3">
        <v>1082612</v>
      </c>
      <c r="B93" s="3" t="s">
        <v>226</v>
      </c>
      <c r="C93" s="5">
        <v>42845</v>
      </c>
      <c r="D93" s="3" t="s">
        <v>356</v>
      </c>
      <c r="E93" s="3" t="s">
        <v>227</v>
      </c>
      <c r="F93" s="3">
        <v>0</v>
      </c>
      <c r="G93" s="3" t="s">
        <v>33</v>
      </c>
      <c r="H93" s="3" t="s">
        <v>49</v>
      </c>
      <c r="I93" s="3" t="s">
        <v>49</v>
      </c>
      <c r="J93" s="3" t="s">
        <v>24</v>
      </c>
      <c r="K93" s="3" t="s">
        <v>49</v>
      </c>
      <c r="L93" s="3" t="s">
        <v>43</v>
      </c>
      <c r="M93" s="3">
        <v>8</v>
      </c>
      <c r="N93" s="3" t="s">
        <v>26</v>
      </c>
      <c r="O93" s="3" t="s">
        <v>27</v>
      </c>
      <c r="P93" s="3" t="s">
        <v>122</v>
      </c>
      <c r="Q93" s="3" t="s">
        <v>254</v>
      </c>
    </row>
    <row r="94" spans="1:17" ht="15.75" customHeight="1" x14ac:dyDescent="0.3">
      <c r="A94" s="3">
        <v>1082614</v>
      </c>
      <c r="B94" s="3" t="s">
        <v>46</v>
      </c>
      <c r="C94" s="5">
        <v>42847</v>
      </c>
      <c r="D94" s="3" t="s">
        <v>320</v>
      </c>
      <c r="E94" s="3" t="s">
        <v>48</v>
      </c>
      <c r="F94" s="3">
        <v>0</v>
      </c>
      <c r="G94" s="3" t="s">
        <v>49</v>
      </c>
      <c r="H94" s="3" t="s">
        <v>41</v>
      </c>
      <c r="I94" s="3" t="s">
        <v>41</v>
      </c>
      <c r="J94" s="3" t="s">
        <v>24</v>
      </c>
      <c r="K94" s="3" t="s">
        <v>49</v>
      </c>
      <c r="L94" s="3" t="s">
        <v>25</v>
      </c>
      <c r="M94" s="3">
        <v>14</v>
      </c>
      <c r="N94" s="3" t="s">
        <v>26</v>
      </c>
      <c r="O94" s="3" t="s">
        <v>27</v>
      </c>
      <c r="P94" s="3" t="s">
        <v>329</v>
      </c>
      <c r="Q94" s="3" t="s">
        <v>142</v>
      </c>
    </row>
    <row r="95" spans="1:17" ht="15.75" customHeight="1" x14ac:dyDescent="0.3">
      <c r="A95" s="3">
        <v>1082625</v>
      </c>
      <c r="B95" s="3" t="s">
        <v>326</v>
      </c>
      <c r="C95" s="5">
        <v>42854</v>
      </c>
      <c r="D95" s="3" t="s">
        <v>341</v>
      </c>
      <c r="E95" s="3" t="s">
        <v>327</v>
      </c>
      <c r="F95" s="3">
        <v>0</v>
      </c>
      <c r="G95" s="3" t="s">
        <v>323</v>
      </c>
      <c r="H95" s="3" t="s">
        <v>49</v>
      </c>
      <c r="I95" s="3" t="s">
        <v>323</v>
      </c>
      <c r="J95" s="3" t="s">
        <v>35</v>
      </c>
      <c r="K95" s="3" t="s">
        <v>49</v>
      </c>
      <c r="L95" s="3" t="s">
        <v>124</v>
      </c>
      <c r="M95" s="3">
        <v>0</v>
      </c>
      <c r="N95" s="3" t="s">
        <v>125</v>
      </c>
      <c r="O95" s="3" t="s">
        <v>27</v>
      </c>
      <c r="P95" s="3" t="s">
        <v>234</v>
      </c>
      <c r="Q95" s="3" t="s">
        <v>305</v>
      </c>
    </row>
    <row r="96" spans="1:17" ht="15.75" customHeight="1" x14ac:dyDescent="0.3">
      <c r="A96" s="3">
        <v>1082628</v>
      </c>
      <c r="B96" s="3" t="s">
        <v>46</v>
      </c>
      <c r="C96" s="5">
        <v>42856</v>
      </c>
      <c r="D96" s="3" t="s">
        <v>149</v>
      </c>
      <c r="E96" s="3" t="s">
        <v>48</v>
      </c>
      <c r="F96" s="3">
        <v>0</v>
      </c>
      <c r="G96" s="3" t="s">
        <v>49</v>
      </c>
      <c r="H96" s="3" t="s">
        <v>22</v>
      </c>
      <c r="I96" s="3" t="s">
        <v>22</v>
      </c>
      <c r="J96" s="3" t="s">
        <v>35</v>
      </c>
      <c r="K96" s="3" t="s">
        <v>49</v>
      </c>
      <c r="L96" s="3" t="s">
        <v>43</v>
      </c>
      <c r="M96" s="3">
        <v>5</v>
      </c>
      <c r="N96" s="3" t="s">
        <v>26</v>
      </c>
      <c r="O96" s="3" t="s">
        <v>27</v>
      </c>
      <c r="P96" s="3" t="s">
        <v>234</v>
      </c>
      <c r="Q96" s="3" t="s">
        <v>305</v>
      </c>
    </row>
    <row r="97" spans="1:17" ht="15.75" customHeight="1" x14ac:dyDescent="0.3">
      <c r="A97" s="3">
        <v>1082635</v>
      </c>
      <c r="B97" s="3" t="s">
        <v>38</v>
      </c>
      <c r="C97" s="5">
        <v>42861</v>
      </c>
      <c r="D97" s="3" t="s">
        <v>302</v>
      </c>
      <c r="E97" s="3" t="s">
        <v>40</v>
      </c>
      <c r="F97" s="3">
        <v>0</v>
      </c>
      <c r="G97" s="3" t="s">
        <v>41</v>
      </c>
      <c r="H97" s="3" t="s">
        <v>49</v>
      </c>
      <c r="I97" s="3" t="s">
        <v>41</v>
      </c>
      <c r="J97" s="3" t="s">
        <v>24</v>
      </c>
      <c r="K97" s="3" t="s">
        <v>49</v>
      </c>
      <c r="L97" s="3" t="s">
        <v>25</v>
      </c>
      <c r="M97" s="3">
        <v>146</v>
      </c>
      <c r="N97" s="3" t="s">
        <v>26</v>
      </c>
      <c r="O97" s="3" t="s">
        <v>27</v>
      </c>
      <c r="P97" s="3" t="s">
        <v>325</v>
      </c>
      <c r="Q97" s="3" t="s">
        <v>269</v>
      </c>
    </row>
    <row r="98" spans="1:17" ht="15.75" customHeight="1" x14ac:dyDescent="0.3">
      <c r="A98" s="3">
        <v>1082644</v>
      </c>
      <c r="B98" s="3" t="s">
        <v>52</v>
      </c>
      <c r="C98" s="5">
        <v>42868</v>
      </c>
      <c r="D98" s="3" t="s">
        <v>185</v>
      </c>
      <c r="E98" s="3" t="s">
        <v>54</v>
      </c>
      <c r="F98" s="3">
        <v>0</v>
      </c>
      <c r="G98" s="3" t="s">
        <v>23</v>
      </c>
      <c r="H98" s="3" t="s">
        <v>49</v>
      </c>
      <c r="I98" s="3" t="s">
        <v>23</v>
      </c>
      <c r="J98" s="3" t="s">
        <v>24</v>
      </c>
      <c r="K98" s="3" t="s">
        <v>49</v>
      </c>
      <c r="L98" s="3" t="s">
        <v>25</v>
      </c>
      <c r="M98" s="3">
        <v>9</v>
      </c>
      <c r="N98" s="3" t="s">
        <v>26</v>
      </c>
      <c r="O98" s="3" t="s">
        <v>27</v>
      </c>
      <c r="P98" s="3" t="s">
        <v>329</v>
      </c>
      <c r="Q98" s="3" t="s">
        <v>142</v>
      </c>
    </row>
    <row r="99" spans="1:17" ht="15.75" customHeight="1" x14ac:dyDescent="0.3">
      <c r="A99" s="3">
        <v>1082649</v>
      </c>
      <c r="B99" s="3" t="s">
        <v>19</v>
      </c>
      <c r="C99" s="5">
        <v>42874</v>
      </c>
      <c r="D99" s="3" t="s">
        <v>363</v>
      </c>
      <c r="E99" s="3" t="s">
        <v>21</v>
      </c>
      <c r="F99" s="3">
        <v>0</v>
      </c>
      <c r="G99" s="3" t="s">
        <v>49</v>
      </c>
      <c r="H99" s="3" t="s">
        <v>23</v>
      </c>
      <c r="I99" s="3" t="s">
        <v>49</v>
      </c>
      <c r="J99" s="3" t="s">
        <v>24</v>
      </c>
      <c r="K99" s="3" t="s">
        <v>49</v>
      </c>
      <c r="L99" s="3" t="s">
        <v>43</v>
      </c>
      <c r="M99" s="3">
        <v>6</v>
      </c>
      <c r="N99" s="3" t="s">
        <v>26</v>
      </c>
      <c r="O99" s="3" t="s">
        <v>27</v>
      </c>
      <c r="P99" s="3" t="s">
        <v>276</v>
      </c>
      <c r="Q99" s="3" t="s">
        <v>325</v>
      </c>
    </row>
    <row r="100" spans="1:17" ht="15.75" customHeight="1" x14ac:dyDescent="0.3">
      <c r="A100" s="3">
        <v>1082650</v>
      </c>
      <c r="B100" s="3" t="s">
        <v>62</v>
      </c>
      <c r="C100" s="5">
        <v>42876</v>
      </c>
      <c r="D100" s="3" t="s">
        <v>341</v>
      </c>
      <c r="E100" s="3" t="s">
        <v>64</v>
      </c>
      <c r="F100" s="3">
        <v>0</v>
      </c>
      <c r="G100" s="3" t="s">
        <v>49</v>
      </c>
      <c r="H100" s="3" t="s">
        <v>346</v>
      </c>
      <c r="I100" s="3" t="s">
        <v>49</v>
      </c>
      <c r="J100" s="3" t="s">
        <v>35</v>
      </c>
      <c r="K100" s="3" t="s">
        <v>49</v>
      </c>
      <c r="L100" s="3" t="s">
        <v>25</v>
      </c>
      <c r="M100" s="3">
        <v>1</v>
      </c>
      <c r="N100" s="3" t="s">
        <v>26</v>
      </c>
      <c r="O100" s="3" t="s">
        <v>27</v>
      </c>
      <c r="P100" s="3" t="s">
        <v>276</v>
      </c>
      <c r="Q100" s="3" t="s">
        <v>142</v>
      </c>
    </row>
    <row r="101" spans="1:17" ht="15.75" customHeight="1" x14ac:dyDescent="0.3">
      <c r="A101" s="3">
        <v>1136574</v>
      </c>
      <c r="B101" s="3" t="s">
        <v>46</v>
      </c>
      <c r="C101" s="5">
        <v>43207</v>
      </c>
      <c r="D101" s="3" t="s">
        <v>149</v>
      </c>
      <c r="E101" s="3" t="s">
        <v>48</v>
      </c>
      <c r="F101" s="3">
        <v>0</v>
      </c>
      <c r="G101" s="3" t="s">
        <v>49</v>
      </c>
      <c r="H101" s="3" t="s">
        <v>22</v>
      </c>
      <c r="I101" s="3" t="s">
        <v>22</v>
      </c>
      <c r="J101" s="3" t="s">
        <v>24</v>
      </c>
      <c r="K101" s="3" t="s">
        <v>49</v>
      </c>
      <c r="L101" s="3" t="s">
        <v>25</v>
      </c>
      <c r="M101" s="3">
        <v>46</v>
      </c>
      <c r="N101" s="3" t="s">
        <v>26</v>
      </c>
      <c r="O101" s="3" t="s">
        <v>27</v>
      </c>
      <c r="P101" s="3" t="s">
        <v>215</v>
      </c>
      <c r="Q101" s="3" t="s">
        <v>325</v>
      </c>
    </row>
    <row r="102" spans="1:17" ht="15.75" customHeight="1" x14ac:dyDescent="0.3">
      <c r="A102" s="3">
        <v>1136587</v>
      </c>
      <c r="B102" s="3" t="s">
        <v>240</v>
      </c>
      <c r="C102" s="5">
        <v>43218</v>
      </c>
      <c r="D102" s="3" t="s">
        <v>149</v>
      </c>
      <c r="E102" s="3" t="s">
        <v>303</v>
      </c>
      <c r="F102" s="3">
        <v>0</v>
      </c>
      <c r="G102" s="3" t="s">
        <v>34</v>
      </c>
      <c r="H102" s="3" t="s">
        <v>49</v>
      </c>
      <c r="I102" s="3" t="s">
        <v>49</v>
      </c>
      <c r="J102" s="3" t="s">
        <v>24</v>
      </c>
      <c r="K102" s="3" t="s">
        <v>49</v>
      </c>
      <c r="L102" s="3" t="s">
        <v>43</v>
      </c>
      <c r="M102" s="3">
        <v>8</v>
      </c>
      <c r="N102" s="3" t="s">
        <v>26</v>
      </c>
      <c r="O102" s="3" t="s">
        <v>27</v>
      </c>
      <c r="P102" s="3" t="s">
        <v>305</v>
      </c>
      <c r="Q102" s="3" t="s">
        <v>325</v>
      </c>
    </row>
    <row r="103" spans="1:17" ht="15.75" customHeight="1" x14ac:dyDescent="0.3">
      <c r="A103" s="3">
        <v>1136594</v>
      </c>
      <c r="B103" s="3" t="s">
        <v>226</v>
      </c>
      <c r="C103" s="5">
        <v>43224</v>
      </c>
      <c r="D103" s="3" t="s">
        <v>332</v>
      </c>
      <c r="E103" s="3" t="s">
        <v>227</v>
      </c>
      <c r="F103" s="3">
        <v>0</v>
      </c>
      <c r="G103" s="3" t="s">
        <v>33</v>
      </c>
      <c r="H103" s="3" t="s">
        <v>49</v>
      </c>
      <c r="I103" s="3" t="s">
        <v>49</v>
      </c>
      <c r="J103" s="3" t="s">
        <v>24</v>
      </c>
      <c r="K103" s="3" t="s">
        <v>49</v>
      </c>
      <c r="L103" s="3" t="s">
        <v>43</v>
      </c>
      <c r="M103" s="3">
        <v>6</v>
      </c>
      <c r="N103" s="3" t="s">
        <v>26</v>
      </c>
      <c r="O103" s="3" t="s">
        <v>27</v>
      </c>
      <c r="P103" s="3" t="s">
        <v>334</v>
      </c>
      <c r="Q103" s="3" t="s">
        <v>142</v>
      </c>
    </row>
    <row r="104" spans="1:17" ht="15.75" customHeight="1" x14ac:dyDescent="0.3">
      <c r="A104" s="3">
        <v>1136597</v>
      </c>
      <c r="B104" s="3" t="s">
        <v>46</v>
      </c>
      <c r="C104" s="5">
        <v>43226</v>
      </c>
      <c r="D104" s="3" t="s">
        <v>317</v>
      </c>
      <c r="E104" s="3" t="s">
        <v>48</v>
      </c>
      <c r="F104" s="3">
        <v>0</v>
      </c>
      <c r="G104" s="3" t="s">
        <v>49</v>
      </c>
      <c r="H104" s="3" t="s">
        <v>23</v>
      </c>
      <c r="I104" s="3" t="s">
        <v>23</v>
      </c>
      <c r="J104" s="3" t="s">
        <v>24</v>
      </c>
      <c r="K104" s="3" t="s">
        <v>49</v>
      </c>
      <c r="L104" s="3" t="s">
        <v>25</v>
      </c>
      <c r="M104" s="3">
        <v>13</v>
      </c>
      <c r="N104" s="3" t="s">
        <v>26</v>
      </c>
      <c r="O104" s="3" t="s">
        <v>27</v>
      </c>
      <c r="P104" s="3" t="s">
        <v>129</v>
      </c>
      <c r="Q104" s="3" t="s">
        <v>349</v>
      </c>
    </row>
    <row r="105" spans="1:17" ht="15.75" customHeight="1" x14ac:dyDescent="0.3">
      <c r="A105" s="3">
        <v>1136601</v>
      </c>
      <c r="B105" s="3" t="s">
        <v>52</v>
      </c>
      <c r="C105" s="5">
        <v>43229</v>
      </c>
      <c r="D105" s="3" t="s">
        <v>372</v>
      </c>
      <c r="E105" s="3" t="s">
        <v>54</v>
      </c>
      <c r="F105" s="3">
        <v>0</v>
      </c>
      <c r="G105" s="3" t="s">
        <v>23</v>
      </c>
      <c r="H105" s="3" t="s">
        <v>49</v>
      </c>
      <c r="I105" s="3" t="s">
        <v>23</v>
      </c>
      <c r="J105" s="3" t="s">
        <v>24</v>
      </c>
      <c r="K105" s="3" t="s">
        <v>49</v>
      </c>
      <c r="L105" s="3" t="s">
        <v>25</v>
      </c>
      <c r="M105" s="3">
        <v>102</v>
      </c>
      <c r="N105" s="3" t="s">
        <v>26</v>
      </c>
      <c r="O105" s="3" t="s">
        <v>27</v>
      </c>
      <c r="P105" s="3" t="s">
        <v>337</v>
      </c>
      <c r="Q105" s="3" t="s">
        <v>234</v>
      </c>
    </row>
    <row r="106" spans="1:17" ht="15.75" customHeight="1" x14ac:dyDescent="0.3">
      <c r="A106" s="3">
        <v>1136610</v>
      </c>
      <c r="B106" s="3" t="s">
        <v>46</v>
      </c>
      <c r="C106" s="5">
        <v>43236</v>
      </c>
      <c r="D106" s="3" t="s">
        <v>351</v>
      </c>
      <c r="E106" s="3" t="s">
        <v>48</v>
      </c>
      <c r="F106" s="3">
        <v>0</v>
      </c>
      <c r="G106" s="3" t="s">
        <v>49</v>
      </c>
      <c r="H106" s="3" t="s">
        <v>33</v>
      </c>
      <c r="I106" s="3" t="s">
        <v>33</v>
      </c>
      <c r="J106" s="3" t="s">
        <v>24</v>
      </c>
      <c r="K106" s="3" t="s">
        <v>49</v>
      </c>
      <c r="L106" s="3" t="s">
        <v>25</v>
      </c>
      <c r="M106" s="3">
        <v>3</v>
      </c>
      <c r="N106" s="3" t="s">
        <v>26</v>
      </c>
      <c r="O106" s="3" t="s">
        <v>27</v>
      </c>
      <c r="P106" s="3" t="s">
        <v>122</v>
      </c>
      <c r="Q106" s="3" t="s">
        <v>325</v>
      </c>
    </row>
    <row r="107" spans="1:17" ht="15.75" customHeight="1" x14ac:dyDescent="0.3">
      <c r="A107" s="3">
        <v>1175362</v>
      </c>
      <c r="B107" s="3" t="s">
        <v>19</v>
      </c>
      <c r="C107" s="5">
        <v>43552</v>
      </c>
      <c r="D107" s="3" t="s">
        <v>351</v>
      </c>
      <c r="E107" s="3" t="s">
        <v>347</v>
      </c>
      <c r="F107" s="3">
        <v>0</v>
      </c>
      <c r="G107" s="3" t="s">
        <v>22</v>
      </c>
      <c r="H107" s="3" t="s">
        <v>49</v>
      </c>
      <c r="I107" s="3" t="s">
        <v>22</v>
      </c>
      <c r="J107" s="3" t="s">
        <v>24</v>
      </c>
      <c r="K107" s="3" t="s">
        <v>49</v>
      </c>
      <c r="L107" s="3" t="s">
        <v>25</v>
      </c>
      <c r="M107" s="3">
        <v>6</v>
      </c>
      <c r="N107" s="3" t="s">
        <v>26</v>
      </c>
      <c r="O107" s="3" t="s">
        <v>27</v>
      </c>
      <c r="P107" s="3" t="s">
        <v>269</v>
      </c>
      <c r="Q107" s="3" t="s">
        <v>142</v>
      </c>
    </row>
    <row r="108" spans="1:17" ht="15.75" customHeight="1" x14ac:dyDescent="0.3">
      <c r="A108" s="3">
        <v>1175370</v>
      </c>
      <c r="B108" s="3" t="s">
        <v>46</v>
      </c>
      <c r="C108" s="5">
        <v>43558</v>
      </c>
      <c r="D108" s="3" t="s">
        <v>317</v>
      </c>
      <c r="E108" s="3" t="s">
        <v>48</v>
      </c>
      <c r="F108" s="3">
        <v>0</v>
      </c>
      <c r="G108" s="3" t="s">
        <v>49</v>
      </c>
      <c r="H108" s="3" t="s">
        <v>34</v>
      </c>
      <c r="I108" s="3" t="s">
        <v>34</v>
      </c>
      <c r="J108" s="3" t="s">
        <v>24</v>
      </c>
      <c r="K108" s="3" t="s">
        <v>49</v>
      </c>
      <c r="L108" s="3" t="s">
        <v>25</v>
      </c>
      <c r="M108" s="3">
        <v>37</v>
      </c>
      <c r="N108" s="3" t="s">
        <v>26</v>
      </c>
      <c r="O108" s="3" t="s">
        <v>27</v>
      </c>
      <c r="P108" s="3" t="s">
        <v>215</v>
      </c>
      <c r="Q108" s="3" t="s">
        <v>244</v>
      </c>
    </row>
    <row r="109" spans="1:17" ht="15.75" customHeight="1" x14ac:dyDescent="0.3">
      <c r="A109" s="3">
        <v>1178394</v>
      </c>
      <c r="B109" s="3" t="s">
        <v>62</v>
      </c>
      <c r="C109" s="5">
        <v>43561</v>
      </c>
      <c r="D109" s="3" t="s">
        <v>380</v>
      </c>
      <c r="E109" s="3" t="s">
        <v>64</v>
      </c>
      <c r="F109" s="3">
        <v>0</v>
      </c>
      <c r="G109" s="3" t="s">
        <v>261</v>
      </c>
      <c r="H109" s="3" t="s">
        <v>49</v>
      </c>
      <c r="I109" s="3" t="s">
        <v>261</v>
      </c>
      <c r="J109" s="3" t="s">
        <v>24</v>
      </c>
      <c r="K109" s="3" t="s">
        <v>49</v>
      </c>
      <c r="L109" s="3" t="s">
        <v>25</v>
      </c>
      <c r="M109" s="3">
        <v>40</v>
      </c>
      <c r="N109" s="3" t="s">
        <v>26</v>
      </c>
      <c r="O109" s="3" t="s">
        <v>27</v>
      </c>
      <c r="P109" s="3" t="s">
        <v>334</v>
      </c>
      <c r="Q109" s="3" t="s">
        <v>325</v>
      </c>
    </row>
    <row r="110" spans="1:17" ht="15.75" customHeight="1" x14ac:dyDescent="0.3">
      <c r="A110" s="3">
        <v>1178399</v>
      </c>
      <c r="B110" s="3" t="s">
        <v>46</v>
      </c>
      <c r="C110" s="5">
        <v>43565</v>
      </c>
      <c r="D110" s="3" t="s">
        <v>194</v>
      </c>
      <c r="E110" s="3" t="s">
        <v>48</v>
      </c>
      <c r="F110" s="3">
        <v>0</v>
      </c>
      <c r="G110" s="3" t="s">
        <v>49</v>
      </c>
      <c r="H110" s="3" t="s">
        <v>33</v>
      </c>
      <c r="I110" s="3" t="s">
        <v>49</v>
      </c>
      <c r="J110" s="3" t="s">
        <v>24</v>
      </c>
      <c r="K110" s="3" t="s">
        <v>49</v>
      </c>
      <c r="L110" s="3" t="s">
        <v>43</v>
      </c>
      <c r="M110" s="3">
        <v>3</v>
      </c>
      <c r="N110" s="3" t="s">
        <v>26</v>
      </c>
      <c r="O110" s="3" t="s">
        <v>27</v>
      </c>
      <c r="P110" s="3" t="s">
        <v>353</v>
      </c>
      <c r="Q110" s="3" t="s">
        <v>142</v>
      </c>
    </row>
    <row r="111" spans="1:17" ht="15.75" customHeight="1" x14ac:dyDescent="0.3">
      <c r="A111" s="3">
        <v>1178406</v>
      </c>
      <c r="B111" s="3" t="s">
        <v>46</v>
      </c>
      <c r="C111" s="5">
        <v>43570</v>
      </c>
      <c r="D111" s="3" t="s">
        <v>182</v>
      </c>
      <c r="E111" s="3" t="s">
        <v>48</v>
      </c>
      <c r="F111" s="3">
        <v>0</v>
      </c>
      <c r="G111" s="3" t="s">
        <v>49</v>
      </c>
      <c r="H111" s="3" t="s">
        <v>22</v>
      </c>
      <c r="I111" s="3" t="s">
        <v>49</v>
      </c>
      <c r="J111" s="3" t="s">
        <v>24</v>
      </c>
      <c r="K111" s="3" t="s">
        <v>49</v>
      </c>
      <c r="L111" s="3" t="s">
        <v>43</v>
      </c>
      <c r="M111" s="3">
        <v>5</v>
      </c>
      <c r="N111" s="3" t="s">
        <v>26</v>
      </c>
      <c r="O111" s="3" t="s">
        <v>27</v>
      </c>
      <c r="P111" s="3" t="s">
        <v>122</v>
      </c>
      <c r="Q111" s="3" t="s">
        <v>325</v>
      </c>
    </row>
    <row r="112" spans="1:17" ht="15.75" customHeight="1" x14ac:dyDescent="0.3">
      <c r="A112" s="3">
        <v>1178409</v>
      </c>
      <c r="B112" s="3" t="s">
        <v>38</v>
      </c>
      <c r="C112" s="5">
        <v>43573</v>
      </c>
      <c r="D112" s="3" t="s">
        <v>317</v>
      </c>
      <c r="E112" s="3" t="s">
        <v>40</v>
      </c>
      <c r="F112" s="3">
        <v>0</v>
      </c>
      <c r="G112" s="3" t="s">
        <v>376</v>
      </c>
      <c r="H112" s="3" t="s">
        <v>49</v>
      </c>
      <c r="I112" s="3" t="s">
        <v>49</v>
      </c>
      <c r="J112" s="3" t="s">
        <v>35</v>
      </c>
      <c r="K112" s="3" t="s">
        <v>49</v>
      </c>
      <c r="L112" s="3" t="s">
        <v>25</v>
      </c>
      <c r="M112" s="3">
        <v>40</v>
      </c>
      <c r="N112" s="3" t="s">
        <v>26</v>
      </c>
      <c r="O112" s="3" t="s">
        <v>27</v>
      </c>
      <c r="P112" s="3" t="s">
        <v>244</v>
      </c>
      <c r="Q112" s="3" t="s">
        <v>276</v>
      </c>
    </row>
    <row r="113" spans="1:17" ht="15.75" customHeight="1" x14ac:dyDescent="0.3">
      <c r="A113" s="3">
        <v>1178419</v>
      </c>
      <c r="B113" s="3" t="s">
        <v>67</v>
      </c>
      <c r="C113" s="5">
        <v>43581</v>
      </c>
      <c r="D113" s="3" t="s">
        <v>149</v>
      </c>
      <c r="E113" s="3" t="s">
        <v>69</v>
      </c>
      <c r="F113" s="3">
        <v>0</v>
      </c>
      <c r="G113" s="3" t="s">
        <v>34</v>
      </c>
      <c r="H113" s="3" t="s">
        <v>49</v>
      </c>
      <c r="I113" s="3" t="s">
        <v>34</v>
      </c>
      <c r="J113" s="3" t="s">
        <v>24</v>
      </c>
      <c r="K113" s="3" t="s">
        <v>49</v>
      </c>
      <c r="L113" s="3" t="s">
        <v>25</v>
      </c>
      <c r="M113" s="3">
        <v>46</v>
      </c>
      <c r="N113" s="3" t="s">
        <v>26</v>
      </c>
      <c r="O113" s="3" t="s">
        <v>27</v>
      </c>
      <c r="P113" s="3" t="s">
        <v>276</v>
      </c>
      <c r="Q113" s="3" t="s">
        <v>234</v>
      </c>
    </row>
    <row r="114" spans="1:17" ht="15.75" customHeight="1" x14ac:dyDescent="0.3">
      <c r="A114" s="3">
        <v>1178426</v>
      </c>
      <c r="B114" s="3" t="s">
        <v>46</v>
      </c>
      <c r="C114" s="5">
        <v>43587</v>
      </c>
      <c r="D114" s="3" t="s">
        <v>351</v>
      </c>
      <c r="E114" s="3" t="s">
        <v>48</v>
      </c>
      <c r="F114" s="3">
        <v>0</v>
      </c>
      <c r="G114" s="3" t="s">
        <v>49</v>
      </c>
      <c r="H114" s="3" t="s">
        <v>261</v>
      </c>
      <c r="I114" s="3" t="s">
        <v>49</v>
      </c>
      <c r="J114" s="3" t="s">
        <v>35</v>
      </c>
      <c r="K114" s="3" t="s">
        <v>49</v>
      </c>
      <c r="L114" s="3" t="s">
        <v>124</v>
      </c>
      <c r="M114" s="3">
        <v>0</v>
      </c>
      <c r="N114" s="3" t="s">
        <v>125</v>
      </c>
      <c r="O114" s="3" t="s">
        <v>27</v>
      </c>
      <c r="P114" s="3" t="s">
        <v>269</v>
      </c>
      <c r="Q114" s="3" t="s">
        <v>142</v>
      </c>
    </row>
    <row r="115" spans="1:17" ht="15.75" customHeight="1" x14ac:dyDescent="0.3">
      <c r="A115" s="3">
        <v>1178431</v>
      </c>
      <c r="B115" s="3" t="s">
        <v>46</v>
      </c>
      <c r="C115" s="5">
        <v>43590</v>
      </c>
      <c r="D115" s="3" t="s">
        <v>317</v>
      </c>
      <c r="E115" s="3" t="s">
        <v>48</v>
      </c>
      <c r="F115" s="3">
        <v>0</v>
      </c>
      <c r="G115" s="3" t="s">
        <v>49</v>
      </c>
      <c r="H115" s="3" t="s">
        <v>23</v>
      </c>
      <c r="I115" s="3" t="s">
        <v>49</v>
      </c>
      <c r="J115" s="3" t="s">
        <v>24</v>
      </c>
      <c r="K115" s="3" t="s">
        <v>49</v>
      </c>
      <c r="L115" s="3" t="s">
        <v>43</v>
      </c>
      <c r="M115" s="3">
        <v>9</v>
      </c>
      <c r="N115" s="3" t="s">
        <v>26</v>
      </c>
      <c r="O115" s="3" t="s">
        <v>27</v>
      </c>
      <c r="P115" s="3" t="s">
        <v>329</v>
      </c>
      <c r="Q115" s="3" t="s">
        <v>269</v>
      </c>
    </row>
    <row r="116" spans="1:17" ht="15.75" customHeight="1" x14ac:dyDescent="0.3">
      <c r="A116" s="3">
        <v>1181764</v>
      </c>
      <c r="B116" s="3" t="s">
        <v>67</v>
      </c>
      <c r="C116" s="5">
        <v>43592</v>
      </c>
      <c r="D116" s="3" t="s">
        <v>332</v>
      </c>
      <c r="E116" s="3" t="s">
        <v>69</v>
      </c>
      <c r="F116" s="3">
        <v>0</v>
      </c>
      <c r="G116" s="3" t="s">
        <v>49</v>
      </c>
      <c r="H116" s="3" t="s">
        <v>34</v>
      </c>
      <c r="I116" s="3" t="s">
        <v>34</v>
      </c>
      <c r="J116" s="3" t="s">
        <v>35</v>
      </c>
      <c r="K116" s="3" t="s">
        <v>49</v>
      </c>
      <c r="L116" s="3" t="s">
        <v>43</v>
      </c>
      <c r="M116" s="3">
        <v>6</v>
      </c>
      <c r="N116" s="3" t="s">
        <v>26</v>
      </c>
      <c r="O116" s="3" t="s">
        <v>27</v>
      </c>
      <c r="P116" s="3" t="s">
        <v>276</v>
      </c>
      <c r="Q116" s="3" t="s">
        <v>325</v>
      </c>
    </row>
    <row r="117" spans="1:17" ht="15.75" customHeight="1" x14ac:dyDescent="0.3">
      <c r="A117" s="3">
        <v>1181768</v>
      </c>
      <c r="B117" s="3" t="s">
        <v>62</v>
      </c>
      <c r="C117" s="5">
        <v>43597</v>
      </c>
      <c r="D117" s="3" t="s">
        <v>351</v>
      </c>
      <c r="E117" s="3" t="s">
        <v>64</v>
      </c>
      <c r="F117" s="3">
        <v>0</v>
      </c>
      <c r="G117" s="3" t="s">
        <v>49</v>
      </c>
      <c r="H117" s="3" t="s">
        <v>34</v>
      </c>
      <c r="I117" s="3" t="s">
        <v>49</v>
      </c>
      <c r="J117" s="3" t="s">
        <v>35</v>
      </c>
      <c r="K117" s="3" t="s">
        <v>49</v>
      </c>
      <c r="L117" s="3" t="s">
        <v>25</v>
      </c>
      <c r="M117" s="3">
        <v>1</v>
      </c>
      <c r="N117" s="3" t="s">
        <v>26</v>
      </c>
      <c r="O117" s="3" t="s">
        <v>27</v>
      </c>
      <c r="P117" s="3" t="s">
        <v>387</v>
      </c>
      <c r="Q117" s="3" t="s">
        <v>325</v>
      </c>
    </row>
    <row r="118" spans="1:17" ht="15.75" customHeight="1" x14ac:dyDescent="0.3">
      <c r="A118" s="3">
        <v>1216499</v>
      </c>
      <c r="B118" s="3" t="s">
        <v>283</v>
      </c>
      <c r="C118" s="5">
        <v>44132</v>
      </c>
      <c r="D118" s="3" t="s">
        <v>332</v>
      </c>
      <c r="E118" s="3" t="s">
        <v>284</v>
      </c>
      <c r="F118" s="3">
        <v>0</v>
      </c>
      <c r="G118" s="3" t="s">
        <v>22</v>
      </c>
      <c r="H118" s="3" t="s">
        <v>49</v>
      </c>
      <c r="I118" s="3" t="s">
        <v>49</v>
      </c>
      <c r="J118" s="3" t="s">
        <v>24</v>
      </c>
      <c r="K118" s="3" t="s">
        <v>49</v>
      </c>
      <c r="L118" s="3" t="s">
        <v>43</v>
      </c>
      <c r="M118" s="3">
        <v>5</v>
      </c>
      <c r="N118" s="3" t="s">
        <v>26</v>
      </c>
      <c r="O118" s="3" t="s">
        <v>27</v>
      </c>
      <c r="P118" s="3" t="s">
        <v>384</v>
      </c>
      <c r="Q118" s="3" t="s">
        <v>305</v>
      </c>
    </row>
    <row r="119" spans="1:17" ht="15.75" customHeight="1" x14ac:dyDescent="0.3">
      <c r="A119" s="3">
        <v>1216503</v>
      </c>
      <c r="B119" s="3" t="s">
        <v>283</v>
      </c>
      <c r="C119" s="5">
        <v>44105</v>
      </c>
      <c r="D119" s="3" t="s">
        <v>194</v>
      </c>
      <c r="E119" s="3" t="s">
        <v>284</v>
      </c>
      <c r="F119" s="3">
        <v>0</v>
      </c>
      <c r="G119" s="3" t="s">
        <v>49</v>
      </c>
      <c r="H119" s="3" t="s">
        <v>33</v>
      </c>
      <c r="I119" s="3" t="s">
        <v>33</v>
      </c>
      <c r="J119" s="3" t="s">
        <v>24</v>
      </c>
      <c r="K119" s="3" t="s">
        <v>49</v>
      </c>
      <c r="L119" s="3" t="s">
        <v>25</v>
      </c>
      <c r="M119" s="3">
        <v>48</v>
      </c>
      <c r="N119" s="3" t="s">
        <v>26</v>
      </c>
      <c r="O119" s="3" t="s">
        <v>27</v>
      </c>
      <c r="P119" s="3" t="s">
        <v>324</v>
      </c>
      <c r="Q119" s="3" t="s">
        <v>142</v>
      </c>
    </row>
    <row r="120" spans="1:17" ht="15.75" customHeight="1" x14ac:dyDescent="0.3">
      <c r="A120" s="3">
        <v>1216508</v>
      </c>
      <c r="B120" s="3" t="s">
        <v>283</v>
      </c>
      <c r="C120" s="5">
        <v>44097</v>
      </c>
      <c r="D120" s="3" t="s">
        <v>149</v>
      </c>
      <c r="E120" s="3" t="s">
        <v>284</v>
      </c>
      <c r="F120" s="3">
        <v>0</v>
      </c>
      <c r="G120" s="3" t="s">
        <v>49</v>
      </c>
      <c r="H120" s="3" t="s">
        <v>23</v>
      </c>
      <c r="I120" s="3" t="s">
        <v>23</v>
      </c>
      <c r="J120" s="3" t="s">
        <v>24</v>
      </c>
      <c r="K120" s="3" t="s">
        <v>49</v>
      </c>
      <c r="L120" s="3" t="s">
        <v>25</v>
      </c>
      <c r="M120" s="3">
        <v>49</v>
      </c>
      <c r="N120" s="3" t="s">
        <v>26</v>
      </c>
      <c r="O120" s="3" t="s">
        <v>27</v>
      </c>
      <c r="P120" s="3" t="s">
        <v>305</v>
      </c>
      <c r="Q120" s="3" t="s">
        <v>142</v>
      </c>
    </row>
    <row r="121" spans="1:17" ht="15.75" customHeight="1" x14ac:dyDescent="0.3">
      <c r="A121" s="3">
        <v>1216511</v>
      </c>
      <c r="B121" s="3" t="s">
        <v>283</v>
      </c>
      <c r="C121" s="5">
        <v>44110</v>
      </c>
      <c r="D121" s="3" t="s">
        <v>332</v>
      </c>
      <c r="E121" s="3" t="s">
        <v>284</v>
      </c>
      <c r="F121" s="3">
        <v>0</v>
      </c>
      <c r="G121" s="3" t="s">
        <v>49</v>
      </c>
      <c r="H121" s="3" t="s">
        <v>42</v>
      </c>
      <c r="I121" s="3" t="s">
        <v>49</v>
      </c>
      <c r="J121" s="3" t="s">
        <v>35</v>
      </c>
      <c r="K121" s="3" t="s">
        <v>49</v>
      </c>
      <c r="L121" s="3" t="s">
        <v>25</v>
      </c>
      <c r="M121" s="3">
        <v>57</v>
      </c>
      <c r="N121" s="3" t="s">
        <v>26</v>
      </c>
      <c r="O121" s="3" t="s">
        <v>27</v>
      </c>
      <c r="P121" s="3" t="s">
        <v>324</v>
      </c>
      <c r="Q121" s="3" t="s">
        <v>142</v>
      </c>
    </row>
    <row r="122" spans="1:17" ht="15.75" customHeight="1" x14ac:dyDescent="0.3">
      <c r="A122" s="3">
        <v>1216521</v>
      </c>
      <c r="B122" s="3" t="s">
        <v>286</v>
      </c>
      <c r="C122" s="5">
        <v>44127</v>
      </c>
      <c r="D122" s="3" t="s">
        <v>314</v>
      </c>
      <c r="E122" s="3" t="s">
        <v>288</v>
      </c>
      <c r="F122" s="3">
        <v>0</v>
      </c>
      <c r="G122" s="3" t="s">
        <v>34</v>
      </c>
      <c r="H122" s="3" t="s">
        <v>49</v>
      </c>
      <c r="I122" s="3" t="s">
        <v>49</v>
      </c>
      <c r="J122" s="3" t="s">
        <v>24</v>
      </c>
      <c r="K122" s="3" t="s">
        <v>49</v>
      </c>
      <c r="L122" s="3" t="s">
        <v>43</v>
      </c>
      <c r="M122" s="3">
        <v>10</v>
      </c>
      <c r="N122" s="3" t="s">
        <v>26</v>
      </c>
      <c r="O122" s="3" t="s">
        <v>27</v>
      </c>
      <c r="P122" s="3" t="s">
        <v>254</v>
      </c>
      <c r="Q122" s="3" t="s">
        <v>239</v>
      </c>
    </row>
    <row r="123" spans="1:17" ht="15.75" customHeight="1" x14ac:dyDescent="0.3">
      <c r="A123" s="3">
        <v>1216526</v>
      </c>
      <c r="B123" s="3" t="s">
        <v>283</v>
      </c>
      <c r="C123" s="5">
        <v>44120</v>
      </c>
      <c r="D123" s="3" t="s">
        <v>328</v>
      </c>
      <c r="E123" s="3" t="s">
        <v>284</v>
      </c>
      <c r="F123" s="3">
        <v>0</v>
      </c>
      <c r="G123" s="3" t="s">
        <v>23</v>
      </c>
      <c r="H123" s="3" t="s">
        <v>49</v>
      </c>
      <c r="I123" s="3" t="s">
        <v>23</v>
      </c>
      <c r="J123" s="3" t="s">
        <v>35</v>
      </c>
      <c r="K123" s="3" t="s">
        <v>49</v>
      </c>
      <c r="L123" s="3" t="s">
        <v>43</v>
      </c>
      <c r="M123" s="3">
        <v>8</v>
      </c>
      <c r="N123" s="3" t="s">
        <v>26</v>
      </c>
      <c r="O123" s="3" t="s">
        <v>27</v>
      </c>
      <c r="P123" s="3" t="s">
        <v>305</v>
      </c>
      <c r="Q123" s="3" t="s">
        <v>324</v>
      </c>
    </row>
    <row r="124" spans="1:17" ht="15.75" customHeight="1" x14ac:dyDescent="0.3">
      <c r="A124" s="3">
        <v>1216529</v>
      </c>
      <c r="B124" s="3" t="s">
        <v>283</v>
      </c>
      <c r="C124" s="5">
        <v>44115</v>
      </c>
      <c r="D124" s="3" t="s">
        <v>328</v>
      </c>
      <c r="E124" s="3" t="s">
        <v>284</v>
      </c>
      <c r="F124" s="3">
        <v>0</v>
      </c>
      <c r="G124" s="3" t="s">
        <v>376</v>
      </c>
      <c r="H124" s="3" t="s">
        <v>49</v>
      </c>
      <c r="I124" s="3" t="s">
        <v>376</v>
      </c>
      <c r="J124" s="3" t="s">
        <v>35</v>
      </c>
      <c r="K124" s="3" t="s">
        <v>49</v>
      </c>
      <c r="L124" s="3" t="s">
        <v>43</v>
      </c>
      <c r="M124" s="3">
        <v>5</v>
      </c>
      <c r="N124" s="3" t="s">
        <v>26</v>
      </c>
      <c r="O124" s="3" t="s">
        <v>27</v>
      </c>
      <c r="P124" s="3" t="s">
        <v>305</v>
      </c>
      <c r="Q124" s="3" t="s">
        <v>142</v>
      </c>
    </row>
    <row r="125" spans="1:17" ht="15.75" customHeight="1" x14ac:dyDescent="0.3">
      <c r="A125" s="3">
        <v>1216535</v>
      </c>
      <c r="B125" s="3" t="s">
        <v>290</v>
      </c>
      <c r="C125" s="5">
        <v>44135</v>
      </c>
      <c r="D125" s="3" t="s">
        <v>372</v>
      </c>
      <c r="E125" s="3" t="s">
        <v>291</v>
      </c>
      <c r="F125" s="3">
        <v>0</v>
      </c>
      <c r="G125" s="3" t="s">
        <v>376</v>
      </c>
      <c r="H125" s="3" t="s">
        <v>49</v>
      </c>
      <c r="I125" s="3" t="s">
        <v>49</v>
      </c>
      <c r="J125" s="3" t="s">
        <v>24</v>
      </c>
      <c r="K125" s="3" t="s">
        <v>49</v>
      </c>
      <c r="L125" s="3" t="s">
        <v>43</v>
      </c>
      <c r="M125" s="3">
        <v>9</v>
      </c>
      <c r="N125" s="3" t="s">
        <v>26</v>
      </c>
      <c r="O125" s="3" t="s">
        <v>27</v>
      </c>
      <c r="P125" s="3" t="s">
        <v>353</v>
      </c>
      <c r="Q125" s="3" t="s">
        <v>203</v>
      </c>
    </row>
    <row r="126" spans="1:17" ht="15.75" customHeight="1" x14ac:dyDescent="0.3">
      <c r="A126" s="3">
        <v>1216538</v>
      </c>
      <c r="B126" s="3" t="s">
        <v>286</v>
      </c>
      <c r="C126" s="5">
        <v>44108</v>
      </c>
      <c r="D126" s="3" t="s">
        <v>314</v>
      </c>
      <c r="E126" s="3" t="s">
        <v>288</v>
      </c>
      <c r="F126" s="3">
        <v>0</v>
      </c>
      <c r="G126" s="3" t="s">
        <v>49</v>
      </c>
      <c r="H126" s="3" t="s">
        <v>261</v>
      </c>
      <c r="I126" s="3" t="s">
        <v>49</v>
      </c>
      <c r="J126" s="3" t="s">
        <v>35</v>
      </c>
      <c r="K126" s="3" t="s">
        <v>49</v>
      </c>
      <c r="L126" s="3" t="s">
        <v>25</v>
      </c>
      <c r="M126" s="3">
        <v>34</v>
      </c>
      <c r="N126" s="3" t="s">
        <v>26</v>
      </c>
      <c r="O126" s="3" t="s">
        <v>27</v>
      </c>
      <c r="P126" s="3" t="s">
        <v>337</v>
      </c>
      <c r="Q126" s="3" t="s">
        <v>285</v>
      </c>
    </row>
    <row r="127" spans="1:17" ht="15.75" customHeight="1" x14ac:dyDescent="0.3">
      <c r="A127" s="3">
        <v>1237177</v>
      </c>
      <c r="B127" s="3" t="s">
        <v>290</v>
      </c>
      <c r="C127" s="5">
        <v>44140</v>
      </c>
      <c r="D127" s="3" t="s">
        <v>351</v>
      </c>
      <c r="E127" s="3" t="s">
        <v>291</v>
      </c>
      <c r="F127" s="3">
        <v>0</v>
      </c>
      <c r="G127" s="3" t="s">
        <v>49</v>
      </c>
      <c r="H127" s="3" t="s">
        <v>376</v>
      </c>
      <c r="I127" s="3" t="s">
        <v>376</v>
      </c>
      <c r="J127" s="3" t="s">
        <v>24</v>
      </c>
      <c r="K127" s="3" t="s">
        <v>49</v>
      </c>
      <c r="L127" s="3" t="s">
        <v>25</v>
      </c>
      <c r="M127" s="3">
        <v>57</v>
      </c>
      <c r="N127" s="3" t="s">
        <v>26</v>
      </c>
      <c r="O127" s="3" t="s">
        <v>27</v>
      </c>
      <c r="P127" s="3" t="s">
        <v>305</v>
      </c>
      <c r="Q127" s="3" t="s">
        <v>325</v>
      </c>
    </row>
    <row r="128" spans="1:17" ht="15.75" customHeight="1" x14ac:dyDescent="0.3">
      <c r="A128" s="3">
        <v>1237181</v>
      </c>
      <c r="B128" s="3" t="s">
        <v>290</v>
      </c>
      <c r="C128" s="5">
        <v>44145</v>
      </c>
      <c r="D128" s="3" t="s">
        <v>314</v>
      </c>
      <c r="E128" s="3" t="s">
        <v>291</v>
      </c>
      <c r="F128" s="3">
        <v>0</v>
      </c>
      <c r="G128" s="3" t="s">
        <v>376</v>
      </c>
      <c r="H128" s="3" t="s">
        <v>49</v>
      </c>
      <c r="I128" s="3" t="s">
        <v>376</v>
      </c>
      <c r="J128" s="3" t="s">
        <v>35</v>
      </c>
      <c r="K128" s="3" t="s">
        <v>49</v>
      </c>
      <c r="L128" s="3" t="s">
        <v>43</v>
      </c>
      <c r="M128" s="3">
        <v>5</v>
      </c>
      <c r="N128" s="3" t="s">
        <v>26</v>
      </c>
      <c r="O128" s="3" t="s">
        <v>27</v>
      </c>
      <c r="P128" s="3" t="s">
        <v>305</v>
      </c>
      <c r="Q128" s="3" t="s">
        <v>325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A9:Q128">
    <cfRule type="expression" dxfId="2" priority="1">
      <formula>M9&gt;LARGE(M9:M128,10)</formula>
    </cfRule>
  </conditionalFormatting>
  <pageMargins left="0.7" right="0.7" top="0.75" bottom="0.75" header="0" footer="0"/>
  <pageSetup orientation="landscape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A9376-2E5B-49F4-98D3-1D7EC076F75F}">
  <dimension ref="A3:B43"/>
  <sheetViews>
    <sheetView workbookViewId="0">
      <selection activeCell="A3" sqref="A3:B43"/>
    </sheetView>
  </sheetViews>
  <sheetFormatPr defaultRowHeight="14.4" x14ac:dyDescent="0.3"/>
  <cols>
    <col min="1" max="1" width="14.88671875" bestFit="1" customWidth="1"/>
    <col min="2" max="2" width="22.77734375" bestFit="1" customWidth="1"/>
  </cols>
  <sheetData>
    <row r="3" spans="1:2" x14ac:dyDescent="0.3">
      <c r="A3" s="12" t="s">
        <v>406</v>
      </c>
      <c r="B3" s="13" t="s">
        <v>407</v>
      </c>
    </row>
    <row r="4" spans="1:2" x14ac:dyDescent="0.3">
      <c r="A4" s="14" t="s">
        <v>89</v>
      </c>
      <c r="B4" s="13">
        <v>1</v>
      </c>
    </row>
    <row r="5" spans="1:2" x14ac:dyDescent="0.3">
      <c r="A5" s="15" t="s">
        <v>281</v>
      </c>
      <c r="B5" s="16">
        <v>1</v>
      </c>
    </row>
    <row r="6" spans="1:2" x14ac:dyDescent="0.3">
      <c r="A6" s="15" t="s">
        <v>380</v>
      </c>
      <c r="B6" s="16">
        <v>1</v>
      </c>
    </row>
    <row r="7" spans="1:2" x14ac:dyDescent="0.3">
      <c r="A7" s="15" t="s">
        <v>185</v>
      </c>
      <c r="B7" s="16">
        <v>7</v>
      </c>
    </row>
    <row r="8" spans="1:2" x14ac:dyDescent="0.3">
      <c r="A8" s="15" t="s">
        <v>297</v>
      </c>
      <c r="B8" s="16">
        <v>2</v>
      </c>
    </row>
    <row r="9" spans="1:2" x14ac:dyDescent="0.3">
      <c r="A9" s="15" t="s">
        <v>91</v>
      </c>
      <c r="B9" s="16">
        <v>1</v>
      </c>
    </row>
    <row r="10" spans="1:2" x14ac:dyDescent="0.3">
      <c r="A10" s="15" t="s">
        <v>99</v>
      </c>
      <c r="B10" s="16">
        <v>1</v>
      </c>
    </row>
    <row r="11" spans="1:2" x14ac:dyDescent="0.3">
      <c r="A11" s="15" t="s">
        <v>154</v>
      </c>
      <c r="B11" s="16">
        <v>4</v>
      </c>
    </row>
    <row r="12" spans="1:2" x14ac:dyDescent="0.3">
      <c r="A12" s="15" t="s">
        <v>213</v>
      </c>
      <c r="B12" s="16">
        <v>1</v>
      </c>
    </row>
    <row r="13" spans="1:2" x14ac:dyDescent="0.3">
      <c r="A13" s="15" t="s">
        <v>156</v>
      </c>
      <c r="B13" s="16">
        <v>6</v>
      </c>
    </row>
    <row r="14" spans="1:2" x14ac:dyDescent="0.3">
      <c r="A14" s="15" t="s">
        <v>317</v>
      </c>
      <c r="B14" s="16">
        <v>6</v>
      </c>
    </row>
    <row r="15" spans="1:2" x14ac:dyDescent="0.3">
      <c r="A15" s="15" t="s">
        <v>372</v>
      </c>
      <c r="B15" s="16">
        <v>2</v>
      </c>
    </row>
    <row r="16" spans="1:2" x14ac:dyDescent="0.3">
      <c r="A16" s="15" t="s">
        <v>356</v>
      </c>
      <c r="B16" s="16">
        <v>1</v>
      </c>
    </row>
    <row r="17" spans="1:2" x14ac:dyDescent="0.3">
      <c r="A17" s="15" t="s">
        <v>230</v>
      </c>
      <c r="B17" s="16">
        <v>1</v>
      </c>
    </row>
    <row r="18" spans="1:2" x14ac:dyDescent="0.3">
      <c r="A18" s="15" t="s">
        <v>351</v>
      </c>
      <c r="B18" s="16">
        <v>6</v>
      </c>
    </row>
    <row r="19" spans="1:2" x14ac:dyDescent="0.3">
      <c r="A19" s="15" t="s">
        <v>138</v>
      </c>
      <c r="B19" s="16">
        <v>2</v>
      </c>
    </row>
    <row r="20" spans="1:2" x14ac:dyDescent="0.3">
      <c r="A20" s="15" t="s">
        <v>194</v>
      </c>
      <c r="B20" s="16">
        <v>11</v>
      </c>
    </row>
    <row r="21" spans="1:2" x14ac:dyDescent="0.3">
      <c r="A21" s="15" t="s">
        <v>103</v>
      </c>
      <c r="B21" s="16">
        <v>1</v>
      </c>
    </row>
    <row r="22" spans="1:2" x14ac:dyDescent="0.3">
      <c r="A22" s="15" t="s">
        <v>341</v>
      </c>
      <c r="B22" s="16">
        <v>4</v>
      </c>
    </row>
    <row r="23" spans="1:2" x14ac:dyDescent="0.3">
      <c r="A23" s="15" t="s">
        <v>363</v>
      </c>
      <c r="B23" s="16">
        <v>1</v>
      </c>
    </row>
    <row r="24" spans="1:2" x14ac:dyDescent="0.3">
      <c r="A24" s="15" t="s">
        <v>302</v>
      </c>
      <c r="B24" s="16">
        <v>3</v>
      </c>
    </row>
    <row r="25" spans="1:2" x14ac:dyDescent="0.3">
      <c r="A25" s="15" t="s">
        <v>31</v>
      </c>
      <c r="B25" s="16">
        <v>2</v>
      </c>
    </row>
    <row r="26" spans="1:2" x14ac:dyDescent="0.3">
      <c r="A26" s="15" t="s">
        <v>275</v>
      </c>
      <c r="B26" s="16">
        <v>2</v>
      </c>
    </row>
    <row r="27" spans="1:2" x14ac:dyDescent="0.3">
      <c r="A27" s="15" t="s">
        <v>320</v>
      </c>
      <c r="B27" s="16">
        <v>2</v>
      </c>
    </row>
    <row r="28" spans="1:2" x14ac:dyDescent="0.3">
      <c r="A28" s="15" t="s">
        <v>216</v>
      </c>
      <c r="B28" s="16">
        <v>2</v>
      </c>
    </row>
    <row r="29" spans="1:2" x14ac:dyDescent="0.3">
      <c r="A29" s="15" t="s">
        <v>350</v>
      </c>
      <c r="B29" s="16">
        <v>2</v>
      </c>
    </row>
    <row r="30" spans="1:2" x14ac:dyDescent="0.3">
      <c r="A30" s="15" t="s">
        <v>278</v>
      </c>
      <c r="B30" s="16">
        <v>1</v>
      </c>
    </row>
    <row r="31" spans="1:2" x14ac:dyDescent="0.3">
      <c r="A31" s="15" t="s">
        <v>328</v>
      </c>
      <c r="B31" s="16">
        <v>2</v>
      </c>
    </row>
    <row r="32" spans="1:2" x14ac:dyDescent="0.3">
      <c r="A32" s="15" t="s">
        <v>198</v>
      </c>
      <c r="B32" s="16">
        <v>1</v>
      </c>
    </row>
    <row r="33" spans="1:2" x14ac:dyDescent="0.3">
      <c r="A33" s="15" t="s">
        <v>222</v>
      </c>
      <c r="B33" s="16">
        <v>1</v>
      </c>
    </row>
    <row r="34" spans="1:2" x14ac:dyDescent="0.3">
      <c r="A34" s="15" t="s">
        <v>231</v>
      </c>
      <c r="B34" s="16">
        <v>1</v>
      </c>
    </row>
    <row r="35" spans="1:2" x14ac:dyDescent="0.3">
      <c r="A35" s="15" t="s">
        <v>149</v>
      </c>
      <c r="B35" s="16">
        <v>15</v>
      </c>
    </row>
    <row r="36" spans="1:2" x14ac:dyDescent="0.3">
      <c r="A36" s="15" t="s">
        <v>332</v>
      </c>
      <c r="B36" s="16">
        <v>4</v>
      </c>
    </row>
    <row r="37" spans="1:2" x14ac:dyDescent="0.3">
      <c r="A37" s="15" t="s">
        <v>182</v>
      </c>
      <c r="B37" s="16">
        <v>6</v>
      </c>
    </row>
    <row r="38" spans="1:2" x14ac:dyDescent="0.3">
      <c r="A38" s="15" t="s">
        <v>86</v>
      </c>
      <c r="B38" s="16">
        <v>2</v>
      </c>
    </row>
    <row r="39" spans="1:2" x14ac:dyDescent="0.3">
      <c r="A39" s="15" t="s">
        <v>109</v>
      </c>
      <c r="B39" s="16">
        <v>8</v>
      </c>
    </row>
    <row r="40" spans="1:2" x14ac:dyDescent="0.3">
      <c r="A40" s="15" t="s">
        <v>80</v>
      </c>
      <c r="B40" s="16">
        <v>2</v>
      </c>
    </row>
    <row r="41" spans="1:2" x14ac:dyDescent="0.3">
      <c r="A41" s="15" t="s">
        <v>314</v>
      </c>
      <c r="B41" s="16">
        <v>3</v>
      </c>
    </row>
    <row r="42" spans="1:2" x14ac:dyDescent="0.3">
      <c r="A42" s="15" t="s">
        <v>70</v>
      </c>
      <c r="B42" s="16">
        <v>1</v>
      </c>
    </row>
    <row r="43" spans="1:2" x14ac:dyDescent="0.3">
      <c r="A43" s="17" t="s">
        <v>402</v>
      </c>
      <c r="B43" s="18">
        <v>120</v>
      </c>
    </row>
  </sheetData>
  <conditionalFormatting sqref="A3:B43">
    <cfRule type="top10" dxfId="1" priority="1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8:Q1000"/>
  <sheetViews>
    <sheetView workbookViewId="0">
      <selection activeCell="A9" sqref="A9"/>
    </sheetView>
  </sheetViews>
  <sheetFormatPr defaultColWidth="14.44140625" defaultRowHeight="15" customHeight="1" x14ac:dyDescent="0.3"/>
  <cols>
    <col min="1" max="2" width="8.88671875" customWidth="1"/>
    <col min="3" max="3" width="11.7773437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</cols>
  <sheetData>
    <row r="8" spans="1:17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</row>
    <row r="9" spans="1:17" ht="14.4" x14ac:dyDescent="0.3">
      <c r="A9" s="3">
        <v>335997</v>
      </c>
      <c r="B9" s="3" t="s">
        <v>52</v>
      </c>
      <c r="C9" s="5">
        <v>39567</v>
      </c>
      <c r="D9" s="3" t="s">
        <v>80</v>
      </c>
      <c r="E9" s="3" t="s">
        <v>54</v>
      </c>
      <c r="F9" s="3">
        <v>0</v>
      </c>
      <c r="G9" s="3" t="s">
        <v>23</v>
      </c>
      <c r="H9" s="3" t="s">
        <v>49</v>
      </c>
      <c r="I9" s="3" t="s">
        <v>23</v>
      </c>
      <c r="J9" s="3" t="s">
        <v>35</v>
      </c>
      <c r="K9" s="3" t="s">
        <v>49</v>
      </c>
      <c r="L9" s="3" t="s">
        <v>43</v>
      </c>
      <c r="M9" s="3">
        <v>7</v>
      </c>
      <c r="N9" s="3" t="s">
        <v>26</v>
      </c>
      <c r="O9" s="3" t="s">
        <v>27</v>
      </c>
      <c r="P9" s="3" t="s">
        <v>56</v>
      </c>
      <c r="Q9" s="3" t="s">
        <v>73</v>
      </c>
    </row>
    <row r="10" spans="1:17" ht="14.4" x14ac:dyDescent="0.3">
      <c r="A10" s="3">
        <v>336004</v>
      </c>
      <c r="B10" s="3" t="s">
        <v>46</v>
      </c>
      <c r="C10" s="5">
        <v>39572</v>
      </c>
      <c r="D10" s="3" t="s">
        <v>86</v>
      </c>
      <c r="E10" s="3" t="s">
        <v>75</v>
      </c>
      <c r="F10" s="3">
        <v>0</v>
      </c>
      <c r="G10" s="3" t="s">
        <v>49</v>
      </c>
      <c r="H10" s="3" t="s">
        <v>41</v>
      </c>
      <c r="I10" s="3" t="s">
        <v>41</v>
      </c>
      <c r="J10" s="3" t="s">
        <v>24</v>
      </c>
      <c r="K10" s="3" t="s">
        <v>49</v>
      </c>
      <c r="L10" s="3" t="s">
        <v>25</v>
      </c>
      <c r="M10" s="3">
        <v>29</v>
      </c>
      <c r="N10" s="3" t="s">
        <v>26</v>
      </c>
      <c r="O10" s="3" t="s">
        <v>27</v>
      </c>
      <c r="P10" s="3" t="s">
        <v>65</v>
      </c>
      <c r="Q10" s="3" t="s">
        <v>29</v>
      </c>
    </row>
    <row r="11" spans="1:17" ht="14.4" x14ac:dyDescent="0.3">
      <c r="A11" s="3">
        <v>336008</v>
      </c>
      <c r="B11" s="3" t="s">
        <v>46</v>
      </c>
      <c r="C11" s="5">
        <v>39575</v>
      </c>
      <c r="D11" s="3" t="s">
        <v>89</v>
      </c>
      <c r="E11" s="3" t="s">
        <v>75</v>
      </c>
      <c r="F11" s="3">
        <v>0</v>
      </c>
      <c r="G11" s="3" t="s">
        <v>49</v>
      </c>
      <c r="H11" s="3" t="s">
        <v>42</v>
      </c>
      <c r="I11" s="3" t="s">
        <v>49</v>
      </c>
      <c r="J11" s="3" t="s">
        <v>24</v>
      </c>
      <c r="K11" s="3" t="s">
        <v>49</v>
      </c>
      <c r="L11" s="3" t="s">
        <v>43</v>
      </c>
      <c r="M11" s="3">
        <v>7</v>
      </c>
      <c r="N11" s="3" t="s">
        <v>26</v>
      </c>
      <c r="O11" s="3" t="s">
        <v>27</v>
      </c>
      <c r="P11" s="3" t="s">
        <v>51</v>
      </c>
      <c r="Q11" s="3" t="s">
        <v>29</v>
      </c>
    </row>
    <row r="12" spans="1:17" ht="14.4" x14ac:dyDescent="0.3">
      <c r="A12" s="3">
        <v>336012</v>
      </c>
      <c r="B12" s="3" t="s">
        <v>19</v>
      </c>
      <c r="C12" s="5">
        <v>39596</v>
      </c>
      <c r="D12" s="3" t="s">
        <v>91</v>
      </c>
      <c r="E12" s="3" t="s">
        <v>21</v>
      </c>
      <c r="F12" s="3">
        <v>0</v>
      </c>
      <c r="G12" s="3" t="s">
        <v>22</v>
      </c>
      <c r="H12" s="3" t="s">
        <v>49</v>
      </c>
      <c r="I12" s="3" t="s">
        <v>49</v>
      </c>
      <c r="J12" s="3" t="s">
        <v>24</v>
      </c>
      <c r="K12" s="3" t="s">
        <v>49</v>
      </c>
      <c r="L12" s="3" t="s">
        <v>43</v>
      </c>
      <c r="M12" s="3">
        <v>9</v>
      </c>
      <c r="N12" s="3" t="s">
        <v>26</v>
      </c>
      <c r="O12" s="3" t="s">
        <v>27</v>
      </c>
      <c r="P12" s="3" t="s">
        <v>56</v>
      </c>
      <c r="Q12" s="3" t="s">
        <v>73</v>
      </c>
    </row>
    <row r="13" spans="1:17" ht="14.4" x14ac:dyDescent="0.3">
      <c r="A13" s="3">
        <v>336018</v>
      </c>
      <c r="B13" s="3" t="s">
        <v>46</v>
      </c>
      <c r="C13" s="5">
        <v>39582</v>
      </c>
      <c r="D13" s="3" t="s">
        <v>80</v>
      </c>
      <c r="E13" s="3" t="s">
        <v>48</v>
      </c>
      <c r="F13" s="3">
        <v>0</v>
      </c>
      <c r="G13" s="3" t="s">
        <v>49</v>
      </c>
      <c r="H13" s="3" t="s">
        <v>34</v>
      </c>
      <c r="I13" s="3" t="s">
        <v>49</v>
      </c>
      <c r="J13" s="3" t="s">
        <v>24</v>
      </c>
      <c r="K13" s="3" t="s">
        <v>49</v>
      </c>
      <c r="L13" s="3" t="s">
        <v>43</v>
      </c>
      <c r="M13" s="3">
        <v>9</v>
      </c>
      <c r="N13" s="3" t="s">
        <v>26</v>
      </c>
      <c r="O13" s="3" t="s">
        <v>27</v>
      </c>
      <c r="P13" s="3" t="s">
        <v>79</v>
      </c>
      <c r="Q13" s="3" t="s">
        <v>66</v>
      </c>
    </row>
    <row r="14" spans="1:17" ht="14.4" x14ac:dyDescent="0.3">
      <c r="A14" s="3">
        <v>336021</v>
      </c>
      <c r="B14" s="3" t="s">
        <v>46</v>
      </c>
      <c r="C14" s="5">
        <v>39584</v>
      </c>
      <c r="D14" s="3" t="s">
        <v>86</v>
      </c>
      <c r="E14" s="3" t="s">
        <v>48</v>
      </c>
      <c r="F14" s="3">
        <v>0</v>
      </c>
      <c r="G14" s="3" t="s">
        <v>49</v>
      </c>
      <c r="H14" s="3" t="s">
        <v>23</v>
      </c>
      <c r="I14" s="3" t="s">
        <v>49</v>
      </c>
      <c r="J14" s="3" t="s">
        <v>24</v>
      </c>
      <c r="K14" s="3" t="s">
        <v>49</v>
      </c>
      <c r="L14" s="3" t="s">
        <v>43</v>
      </c>
      <c r="M14" s="3">
        <v>8</v>
      </c>
      <c r="N14" s="3" t="s">
        <v>26</v>
      </c>
      <c r="O14" s="3" t="s">
        <v>27</v>
      </c>
      <c r="P14" s="3" t="s">
        <v>79</v>
      </c>
      <c r="Q14" s="3" t="s">
        <v>51</v>
      </c>
    </row>
    <row r="15" spans="1:17" ht="14.4" x14ac:dyDescent="0.3">
      <c r="A15" s="3">
        <v>336024</v>
      </c>
      <c r="B15" s="3" t="s">
        <v>62</v>
      </c>
      <c r="C15" s="5">
        <v>39586</v>
      </c>
      <c r="D15" s="3" t="s">
        <v>99</v>
      </c>
      <c r="E15" s="3" t="s">
        <v>64</v>
      </c>
      <c r="F15" s="3">
        <v>0</v>
      </c>
      <c r="G15" s="3" t="s">
        <v>55</v>
      </c>
      <c r="H15" s="3" t="s">
        <v>49</v>
      </c>
      <c r="I15" s="3" t="s">
        <v>55</v>
      </c>
      <c r="J15" s="3" t="s">
        <v>24</v>
      </c>
      <c r="K15" s="3" t="s">
        <v>49</v>
      </c>
      <c r="L15" s="3" t="s">
        <v>25</v>
      </c>
      <c r="M15" s="3">
        <v>25</v>
      </c>
      <c r="N15" s="3" t="s">
        <v>26</v>
      </c>
      <c r="O15" s="3" t="s">
        <v>27</v>
      </c>
      <c r="P15" s="3" t="s">
        <v>79</v>
      </c>
      <c r="Q15" s="3" t="s">
        <v>51</v>
      </c>
    </row>
    <row r="16" spans="1:17" ht="14.4" x14ac:dyDescent="0.3">
      <c r="A16" s="3">
        <v>392181</v>
      </c>
      <c r="B16" s="3" t="s">
        <v>108</v>
      </c>
      <c r="C16" s="5">
        <v>39921</v>
      </c>
      <c r="D16" s="3" t="s">
        <v>109</v>
      </c>
      <c r="E16" s="3" t="s">
        <v>110</v>
      </c>
      <c r="F16" s="3">
        <v>1</v>
      </c>
      <c r="G16" s="3" t="s">
        <v>34</v>
      </c>
      <c r="H16" s="3" t="s">
        <v>49</v>
      </c>
      <c r="I16" s="3" t="s">
        <v>34</v>
      </c>
      <c r="J16" s="3" t="s">
        <v>24</v>
      </c>
      <c r="K16" s="3" t="s">
        <v>49</v>
      </c>
      <c r="L16" s="3" t="s">
        <v>25</v>
      </c>
      <c r="M16" s="3">
        <v>19</v>
      </c>
      <c r="N16" s="3" t="s">
        <v>26</v>
      </c>
      <c r="O16" s="3" t="s">
        <v>27</v>
      </c>
      <c r="P16" s="3" t="s">
        <v>79</v>
      </c>
      <c r="Q16" s="3" t="s">
        <v>57</v>
      </c>
    </row>
    <row r="17" spans="1:17" ht="14.4" x14ac:dyDescent="0.3">
      <c r="A17" s="3">
        <v>392197</v>
      </c>
      <c r="B17" s="3" t="s">
        <v>115</v>
      </c>
      <c r="C17" s="5">
        <v>39930</v>
      </c>
      <c r="D17" s="3" t="s">
        <v>109</v>
      </c>
      <c r="E17" s="3" t="s">
        <v>117</v>
      </c>
      <c r="F17" s="3">
        <v>1</v>
      </c>
      <c r="G17" s="3" t="s">
        <v>23</v>
      </c>
      <c r="H17" s="3" t="s">
        <v>49</v>
      </c>
      <c r="I17" s="3" t="s">
        <v>49</v>
      </c>
      <c r="J17" s="3" t="s">
        <v>35</v>
      </c>
      <c r="K17" s="3" t="s">
        <v>49</v>
      </c>
      <c r="L17" s="3" t="s">
        <v>25</v>
      </c>
      <c r="M17" s="3">
        <v>92</v>
      </c>
      <c r="N17" s="3" t="s">
        <v>26</v>
      </c>
      <c r="O17" s="3" t="s">
        <v>27</v>
      </c>
      <c r="P17" s="3" t="s">
        <v>93</v>
      </c>
      <c r="Q17" s="3" t="s">
        <v>61</v>
      </c>
    </row>
    <row r="18" spans="1:17" ht="14.4" x14ac:dyDescent="0.3">
      <c r="A18" s="3">
        <v>392203</v>
      </c>
      <c r="B18" s="3" t="s">
        <v>137</v>
      </c>
      <c r="C18" s="5">
        <v>39934</v>
      </c>
      <c r="D18" s="3" t="s">
        <v>138</v>
      </c>
      <c r="E18" s="3" t="s">
        <v>139</v>
      </c>
      <c r="F18" s="3">
        <v>1</v>
      </c>
      <c r="G18" s="3" t="s">
        <v>23</v>
      </c>
      <c r="H18" s="3" t="s">
        <v>49</v>
      </c>
      <c r="I18" s="3" t="s">
        <v>49</v>
      </c>
      <c r="J18" s="3" t="s">
        <v>35</v>
      </c>
      <c r="K18" s="3" t="s">
        <v>49</v>
      </c>
      <c r="L18" s="3" t="s">
        <v>25</v>
      </c>
      <c r="M18" s="3">
        <v>9</v>
      </c>
      <c r="N18" s="3" t="s">
        <v>26</v>
      </c>
      <c r="O18" s="3" t="s">
        <v>27</v>
      </c>
      <c r="P18" s="3" t="s">
        <v>122</v>
      </c>
      <c r="Q18" s="3" t="s">
        <v>140</v>
      </c>
    </row>
    <row r="19" spans="1:17" ht="14.4" x14ac:dyDescent="0.3">
      <c r="A19" s="3">
        <v>392218</v>
      </c>
      <c r="B19" s="3" t="s">
        <v>115</v>
      </c>
      <c r="C19" s="5">
        <v>39943</v>
      </c>
      <c r="D19" s="3" t="s">
        <v>138</v>
      </c>
      <c r="E19" s="3" t="s">
        <v>117</v>
      </c>
      <c r="F19" s="3">
        <v>1</v>
      </c>
      <c r="G19" s="3" t="s">
        <v>22</v>
      </c>
      <c r="H19" s="3" t="s">
        <v>49</v>
      </c>
      <c r="I19" s="3" t="s">
        <v>49</v>
      </c>
      <c r="J19" s="3" t="s">
        <v>35</v>
      </c>
      <c r="K19" s="3" t="s">
        <v>49</v>
      </c>
      <c r="L19" s="3" t="s">
        <v>25</v>
      </c>
      <c r="M19" s="3">
        <v>16</v>
      </c>
      <c r="N19" s="3" t="s">
        <v>26</v>
      </c>
      <c r="O19" s="3" t="s">
        <v>27</v>
      </c>
      <c r="P19" s="3" t="s">
        <v>79</v>
      </c>
      <c r="Q19" s="3" t="s">
        <v>93</v>
      </c>
    </row>
    <row r="20" spans="1:17" ht="14.4" x14ac:dyDescent="0.3">
      <c r="A20" s="3">
        <v>392222</v>
      </c>
      <c r="B20" s="3" t="s">
        <v>133</v>
      </c>
      <c r="C20" s="5">
        <v>39945</v>
      </c>
      <c r="D20" s="3" t="s">
        <v>156</v>
      </c>
      <c r="E20" s="3" t="s">
        <v>134</v>
      </c>
      <c r="F20" s="3">
        <v>1</v>
      </c>
      <c r="G20" s="3" t="s">
        <v>33</v>
      </c>
      <c r="H20" s="3" t="s">
        <v>49</v>
      </c>
      <c r="I20" s="3" t="s">
        <v>33</v>
      </c>
      <c r="J20" s="3" t="s">
        <v>35</v>
      </c>
      <c r="K20" s="3" t="s">
        <v>49</v>
      </c>
      <c r="L20" s="3" t="s">
        <v>43</v>
      </c>
      <c r="M20" s="3">
        <v>8</v>
      </c>
      <c r="N20" s="3" t="s">
        <v>26</v>
      </c>
      <c r="O20" s="3" t="s">
        <v>27</v>
      </c>
      <c r="P20" s="3" t="s">
        <v>147</v>
      </c>
      <c r="Q20" s="3" t="s">
        <v>29</v>
      </c>
    </row>
    <row r="21" spans="1:17" ht="15.75" customHeight="1" x14ac:dyDescent="0.3">
      <c r="A21" s="3">
        <v>419107</v>
      </c>
      <c r="B21" s="3" t="s">
        <v>46</v>
      </c>
      <c r="C21" s="5">
        <v>40250</v>
      </c>
      <c r="D21" s="3" t="s">
        <v>70</v>
      </c>
      <c r="E21" s="3" t="s">
        <v>166</v>
      </c>
      <c r="F21" s="3">
        <v>0</v>
      </c>
      <c r="G21" s="3" t="s">
        <v>49</v>
      </c>
      <c r="H21" s="3" t="s">
        <v>42</v>
      </c>
      <c r="I21" s="3" t="s">
        <v>49</v>
      </c>
      <c r="J21" s="3" t="s">
        <v>35</v>
      </c>
      <c r="K21" s="3" t="s">
        <v>49</v>
      </c>
      <c r="L21" s="3" t="s">
        <v>25</v>
      </c>
      <c r="M21" s="3">
        <v>4</v>
      </c>
      <c r="N21" s="3" t="s">
        <v>26</v>
      </c>
      <c r="O21" s="3" t="s">
        <v>27</v>
      </c>
      <c r="P21" s="3" t="s">
        <v>29</v>
      </c>
      <c r="Q21" s="3" t="s">
        <v>61</v>
      </c>
    </row>
    <row r="22" spans="1:17" ht="15.75" customHeight="1" x14ac:dyDescent="0.3">
      <c r="A22" s="3">
        <v>419114</v>
      </c>
      <c r="B22" s="3" t="s">
        <v>38</v>
      </c>
      <c r="C22" s="5">
        <v>40254</v>
      </c>
      <c r="D22" s="3" t="s">
        <v>109</v>
      </c>
      <c r="E22" s="3" t="s">
        <v>40</v>
      </c>
      <c r="F22" s="3">
        <v>0</v>
      </c>
      <c r="G22" s="3" t="s">
        <v>41</v>
      </c>
      <c r="H22" s="3" t="s">
        <v>49</v>
      </c>
      <c r="I22" s="3" t="s">
        <v>41</v>
      </c>
      <c r="J22" s="3" t="s">
        <v>24</v>
      </c>
      <c r="K22" s="3" t="s">
        <v>49</v>
      </c>
      <c r="L22" s="3" t="s">
        <v>25</v>
      </c>
      <c r="M22" s="3">
        <v>98</v>
      </c>
      <c r="N22" s="3" t="s">
        <v>26</v>
      </c>
      <c r="O22" s="3" t="s">
        <v>27</v>
      </c>
      <c r="P22" s="3" t="s">
        <v>79</v>
      </c>
      <c r="Q22" s="3" t="s">
        <v>140</v>
      </c>
    </row>
    <row r="23" spans="1:17" ht="15.75" customHeight="1" x14ac:dyDescent="0.3">
      <c r="A23" s="3">
        <v>419122</v>
      </c>
      <c r="B23" s="3" t="s">
        <v>46</v>
      </c>
      <c r="C23" s="5">
        <v>40259</v>
      </c>
      <c r="D23" s="3" t="s">
        <v>109</v>
      </c>
      <c r="E23" s="3" t="s">
        <v>166</v>
      </c>
      <c r="F23" s="3">
        <v>0</v>
      </c>
      <c r="G23" s="3" t="s">
        <v>49</v>
      </c>
      <c r="H23" s="3" t="s">
        <v>23</v>
      </c>
      <c r="I23" s="3" t="s">
        <v>23</v>
      </c>
      <c r="J23" s="3" t="s">
        <v>35</v>
      </c>
      <c r="K23" s="3" t="s">
        <v>49</v>
      </c>
      <c r="L23" s="3" t="s">
        <v>43</v>
      </c>
      <c r="M23" s="3">
        <v>7</v>
      </c>
      <c r="N23" s="3" t="s">
        <v>26</v>
      </c>
      <c r="O23" s="3" t="s">
        <v>27</v>
      </c>
      <c r="P23" s="3" t="s">
        <v>147</v>
      </c>
      <c r="Q23" s="3" t="s">
        <v>118</v>
      </c>
    </row>
    <row r="24" spans="1:17" ht="15.75" customHeight="1" x14ac:dyDescent="0.3">
      <c r="A24" s="3">
        <v>419125</v>
      </c>
      <c r="B24" s="3" t="s">
        <v>46</v>
      </c>
      <c r="C24" s="5">
        <v>40262</v>
      </c>
      <c r="D24" s="3" t="s">
        <v>109</v>
      </c>
      <c r="E24" s="3" t="s">
        <v>166</v>
      </c>
      <c r="F24" s="3">
        <v>0</v>
      </c>
      <c r="G24" s="3" t="s">
        <v>49</v>
      </c>
      <c r="H24" s="3" t="s">
        <v>34</v>
      </c>
      <c r="I24" s="3" t="s">
        <v>49</v>
      </c>
      <c r="J24" s="3" t="s">
        <v>24</v>
      </c>
      <c r="K24" s="3" t="s">
        <v>49</v>
      </c>
      <c r="L24" s="3" t="s">
        <v>43</v>
      </c>
      <c r="M24" s="3">
        <v>5</v>
      </c>
      <c r="N24" s="3" t="s">
        <v>26</v>
      </c>
      <c r="O24" s="3" t="s">
        <v>27</v>
      </c>
      <c r="P24" s="3" t="s">
        <v>56</v>
      </c>
      <c r="Q24" s="3" t="s">
        <v>66</v>
      </c>
    </row>
    <row r="25" spans="1:17" ht="15.75" customHeight="1" x14ac:dyDescent="0.3">
      <c r="A25" s="3">
        <v>419130</v>
      </c>
      <c r="B25" s="3" t="s">
        <v>46</v>
      </c>
      <c r="C25" s="5">
        <v>40265</v>
      </c>
      <c r="D25" s="3" t="s">
        <v>156</v>
      </c>
      <c r="E25" s="3" t="s">
        <v>75</v>
      </c>
      <c r="F25" s="3">
        <v>0</v>
      </c>
      <c r="G25" s="3" t="s">
        <v>55</v>
      </c>
      <c r="H25" s="3" t="s">
        <v>49</v>
      </c>
      <c r="I25" s="3" t="s">
        <v>55</v>
      </c>
      <c r="J25" s="3" t="s">
        <v>24</v>
      </c>
      <c r="K25" s="3" t="s">
        <v>49</v>
      </c>
      <c r="L25" s="3" t="s">
        <v>25</v>
      </c>
      <c r="M25" s="3">
        <v>41</v>
      </c>
      <c r="N25" s="3" t="s">
        <v>26</v>
      </c>
      <c r="O25" s="3" t="s">
        <v>27</v>
      </c>
      <c r="P25" s="3" t="s">
        <v>171</v>
      </c>
      <c r="Q25" s="3" t="s">
        <v>57</v>
      </c>
    </row>
    <row r="26" spans="1:17" ht="15.75" customHeight="1" x14ac:dyDescent="0.3">
      <c r="A26" s="3">
        <v>419132</v>
      </c>
      <c r="B26" s="3" t="s">
        <v>46</v>
      </c>
      <c r="C26" s="5">
        <v>40267</v>
      </c>
      <c r="D26" s="3" t="s">
        <v>182</v>
      </c>
      <c r="E26" s="3" t="s">
        <v>166</v>
      </c>
      <c r="F26" s="3">
        <v>0</v>
      </c>
      <c r="G26" s="3" t="s">
        <v>49</v>
      </c>
      <c r="H26" s="3" t="s">
        <v>33</v>
      </c>
      <c r="I26" s="3" t="s">
        <v>49</v>
      </c>
      <c r="J26" s="3" t="s">
        <v>24</v>
      </c>
      <c r="K26" s="3" t="s">
        <v>49</v>
      </c>
      <c r="L26" s="3" t="s">
        <v>43</v>
      </c>
      <c r="M26" s="3">
        <v>4</v>
      </c>
      <c r="N26" s="3" t="s">
        <v>26</v>
      </c>
      <c r="O26" s="3" t="s">
        <v>27</v>
      </c>
      <c r="P26" s="3" t="s">
        <v>79</v>
      </c>
      <c r="Q26" s="3" t="s">
        <v>140</v>
      </c>
    </row>
    <row r="27" spans="1:17" ht="15.75" customHeight="1" x14ac:dyDescent="0.3">
      <c r="A27" s="3">
        <v>419138</v>
      </c>
      <c r="B27" s="3" t="s">
        <v>46</v>
      </c>
      <c r="C27" s="5">
        <v>40271</v>
      </c>
      <c r="D27" s="3" t="s">
        <v>185</v>
      </c>
      <c r="E27" s="3" t="s">
        <v>166</v>
      </c>
      <c r="F27" s="3">
        <v>0</v>
      </c>
      <c r="G27" s="3" t="s">
        <v>49</v>
      </c>
      <c r="H27" s="3" t="s">
        <v>55</v>
      </c>
      <c r="I27" s="3" t="s">
        <v>49</v>
      </c>
      <c r="J27" s="3" t="s">
        <v>35</v>
      </c>
      <c r="K27" s="3" t="s">
        <v>49</v>
      </c>
      <c r="L27" s="3" t="s">
        <v>25</v>
      </c>
      <c r="M27" s="3">
        <v>63</v>
      </c>
      <c r="N27" s="3" t="s">
        <v>26</v>
      </c>
      <c r="O27" s="3" t="s">
        <v>27</v>
      </c>
      <c r="P27" s="3" t="s">
        <v>79</v>
      </c>
      <c r="Q27" s="3" t="s">
        <v>142</v>
      </c>
    </row>
    <row r="28" spans="1:17" ht="15.75" customHeight="1" x14ac:dyDescent="0.3">
      <c r="A28" s="3">
        <v>419150</v>
      </c>
      <c r="B28" s="3" t="s">
        <v>58</v>
      </c>
      <c r="C28" s="5">
        <v>40279</v>
      </c>
      <c r="D28" s="3" t="s">
        <v>109</v>
      </c>
      <c r="E28" s="3" t="s">
        <v>60</v>
      </c>
      <c r="F28" s="3">
        <v>0</v>
      </c>
      <c r="G28" s="3" t="s">
        <v>42</v>
      </c>
      <c r="H28" s="3" t="s">
        <v>49</v>
      </c>
      <c r="I28" s="3" t="s">
        <v>42</v>
      </c>
      <c r="J28" s="3" t="s">
        <v>24</v>
      </c>
      <c r="K28" s="3" t="s">
        <v>49</v>
      </c>
      <c r="L28" s="3" t="s">
        <v>25</v>
      </c>
      <c r="M28" s="3">
        <v>37</v>
      </c>
      <c r="N28" s="3" t="s">
        <v>26</v>
      </c>
      <c r="O28" s="3" t="s">
        <v>27</v>
      </c>
      <c r="P28" s="3" t="s">
        <v>79</v>
      </c>
      <c r="Q28" s="3" t="s">
        <v>140</v>
      </c>
    </row>
    <row r="29" spans="1:17" ht="15.75" customHeight="1" x14ac:dyDescent="0.3">
      <c r="A29" s="3">
        <v>419152</v>
      </c>
      <c r="B29" s="3" t="s">
        <v>46</v>
      </c>
      <c r="C29" s="5">
        <v>40281</v>
      </c>
      <c r="D29" s="3" t="s">
        <v>194</v>
      </c>
      <c r="E29" s="3" t="s">
        <v>166</v>
      </c>
      <c r="F29" s="3">
        <v>0</v>
      </c>
      <c r="G29" s="3" t="s">
        <v>49</v>
      </c>
      <c r="H29" s="3" t="s">
        <v>41</v>
      </c>
      <c r="I29" s="3" t="s">
        <v>49</v>
      </c>
      <c r="J29" s="3" t="s">
        <v>35</v>
      </c>
      <c r="K29" s="3" t="s">
        <v>49</v>
      </c>
      <c r="L29" s="3" t="s">
        <v>25</v>
      </c>
      <c r="M29" s="3">
        <v>39</v>
      </c>
      <c r="N29" s="3" t="s">
        <v>26</v>
      </c>
      <c r="O29" s="3" t="s">
        <v>27</v>
      </c>
      <c r="P29" s="3" t="s">
        <v>131</v>
      </c>
      <c r="Q29" s="3" t="s">
        <v>51</v>
      </c>
    </row>
    <row r="30" spans="1:17" ht="15.75" customHeight="1" x14ac:dyDescent="0.3">
      <c r="A30" s="3">
        <v>419157</v>
      </c>
      <c r="B30" s="3" t="s">
        <v>19</v>
      </c>
      <c r="C30" s="5">
        <v>40285</v>
      </c>
      <c r="D30" s="3" t="s">
        <v>198</v>
      </c>
      <c r="E30" s="3" t="s">
        <v>21</v>
      </c>
      <c r="F30" s="3">
        <v>0</v>
      </c>
      <c r="G30" s="3" t="s">
        <v>22</v>
      </c>
      <c r="H30" s="3" t="s">
        <v>49</v>
      </c>
      <c r="I30" s="3" t="s">
        <v>22</v>
      </c>
      <c r="J30" s="3" t="s">
        <v>24</v>
      </c>
      <c r="K30" s="3" t="s">
        <v>49</v>
      </c>
      <c r="L30" s="3" t="s">
        <v>25</v>
      </c>
      <c r="M30" s="3">
        <v>57</v>
      </c>
      <c r="N30" s="3" t="s">
        <v>26</v>
      </c>
      <c r="O30" s="3" t="s">
        <v>27</v>
      </c>
      <c r="P30" s="3" t="s">
        <v>129</v>
      </c>
      <c r="Q30" s="3" t="s">
        <v>118</v>
      </c>
    </row>
    <row r="31" spans="1:17" ht="15.75" customHeight="1" x14ac:dyDescent="0.3">
      <c r="A31" s="3">
        <v>419162</v>
      </c>
      <c r="B31" s="3" t="s">
        <v>46</v>
      </c>
      <c r="C31" s="5">
        <v>40289</v>
      </c>
      <c r="D31" s="3" t="s">
        <v>194</v>
      </c>
      <c r="E31" s="3" t="s">
        <v>75</v>
      </c>
      <c r="F31" s="3">
        <v>0</v>
      </c>
      <c r="G31" s="3" t="s">
        <v>22</v>
      </c>
      <c r="H31" s="3" t="s">
        <v>49</v>
      </c>
      <c r="I31" s="3" t="s">
        <v>49</v>
      </c>
      <c r="J31" s="3" t="s">
        <v>35</v>
      </c>
      <c r="K31" s="3" t="s">
        <v>49</v>
      </c>
      <c r="L31" s="3" t="s">
        <v>25</v>
      </c>
      <c r="M31" s="3">
        <v>35</v>
      </c>
      <c r="N31" s="3" t="s">
        <v>26</v>
      </c>
      <c r="O31" s="3" t="s">
        <v>27</v>
      </c>
      <c r="P31" s="3" t="s">
        <v>79</v>
      </c>
      <c r="Q31" s="3" t="s">
        <v>61</v>
      </c>
    </row>
    <row r="32" spans="1:17" ht="15.75" customHeight="1" x14ac:dyDescent="0.3">
      <c r="A32" s="3">
        <v>501201</v>
      </c>
      <c r="B32" s="3" t="s">
        <v>38</v>
      </c>
      <c r="C32" s="5">
        <v>40643</v>
      </c>
      <c r="D32" s="3" t="s">
        <v>182</v>
      </c>
      <c r="E32" s="3" t="s">
        <v>40</v>
      </c>
      <c r="F32" s="3">
        <v>0</v>
      </c>
      <c r="G32" s="3" t="s">
        <v>41</v>
      </c>
      <c r="H32" s="3" t="s">
        <v>49</v>
      </c>
      <c r="I32" s="3" t="s">
        <v>41</v>
      </c>
      <c r="J32" s="3" t="s">
        <v>35</v>
      </c>
      <c r="K32" s="3" t="s">
        <v>49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66</v>
      </c>
      <c r="Q32" s="3" t="s">
        <v>61</v>
      </c>
    </row>
    <row r="33" spans="1:17" ht="15.75" customHeight="1" x14ac:dyDescent="0.3">
      <c r="A33" s="3">
        <v>501205</v>
      </c>
      <c r="B33" s="3" t="s">
        <v>19</v>
      </c>
      <c r="C33" s="5">
        <v>40645</v>
      </c>
      <c r="D33" s="3" t="s">
        <v>109</v>
      </c>
      <c r="E33" s="3" t="s">
        <v>21</v>
      </c>
      <c r="F33" s="3">
        <v>0</v>
      </c>
      <c r="G33" s="3" t="s">
        <v>22</v>
      </c>
      <c r="H33" s="3" t="s">
        <v>49</v>
      </c>
      <c r="I33" s="3" t="s">
        <v>49</v>
      </c>
      <c r="J33" s="3" t="s">
        <v>24</v>
      </c>
      <c r="K33" s="3" t="s">
        <v>49</v>
      </c>
      <c r="L33" s="3" t="s">
        <v>43</v>
      </c>
      <c r="M33" s="3">
        <v>9</v>
      </c>
      <c r="N33" s="3" t="s">
        <v>26</v>
      </c>
      <c r="O33" s="3" t="s">
        <v>27</v>
      </c>
      <c r="P33" s="3" t="s">
        <v>129</v>
      </c>
      <c r="Q33" s="3" t="s">
        <v>210</v>
      </c>
    </row>
    <row r="34" spans="1:17" ht="15.75" customHeight="1" x14ac:dyDescent="0.3">
      <c r="A34" s="3">
        <v>501218</v>
      </c>
      <c r="B34" s="3" t="s">
        <v>46</v>
      </c>
      <c r="C34" s="5">
        <v>40653</v>
      </c>
      <c r="D34" s="3" t="s">
        <v>216</v>
      </c>
      <c r="E34" s="3" t="s">
        <v>48</v>
      </c>
      <c r="F34" s="3">
        <v>0</v>
      </c>
      <c r="G34" s="3" t="s">
        <v>49</v>
      </c>
      <c r="H34" s="3" t="s">
        <v>209</v>
      </c>
      <c r="I34" s="3" t="s">
        <v>209</v>
      </c>
      <c r="J34" s="3" t="s">
        <v>35</v>
      </c>
      <c r="K34" s="3" t="s">
        <v>49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28</v>
      </c>
      <c r="Q34" s="3" t="s">
        <v>66</v>
      </c>
    </row>
    <row r="35" spans="1:17" ht="15.75" customHeight="1" x14ac:dyDescent="0.3">
      <c r="A35" s="3">
        <v>501221</v>
      </c>
      <c r="B35" s="3" t="s">
        <v>46</v>
      </c>
      <c r="C35" s="5">
        <v>40655</v>
      </c>
      <c r="D35" s="3" t="s">
        <v>156</v>
      </c>
      <c r="E35" s="3" t="s">
        <v>48</v>
      </c>
      <c r="F35" s="3">
        <v>0</v>
      </c>
      <c r="G35" s="3" t="s">
        <v>49</v>
      </c>
      <c r="H35" s="3" t="s">
        <v>34</v>
      </c>
      <c r="I35" s="3" t="s">
        <v>34</v>
      </c>
      <c r="J35" s="3" t="s">
        <v>24</v>
      </c>
      <c r="K35" s="3" t="s">
        <v>49</v>
      </c>
      <c r="L35" s="3" t="s">
        <v>25</v>
      </c>
      <c r="M35" s="3">
        <v>8</v>
      </c>
      <c r="N35" s="3" t="s">
        <v>26</v>
      </c>
      <c r="O35" s="3" t="s">
        <v>27</v>
      </c>
      <c r="P35" s="3" t="s">
        <v>28</v>
      </c>
      <c r="Q35" s="3" t="s">
        <v>66</v>
      </c>
    </row>
    <row r="36" spans="1:17" ht="15.75" customHeight="1" x14ac:dyDescent="0.3">
      <c r="A36" s="3">
        <v>501224</v>
      </c>
      <c r="B36" s="3" t="s">
        <v>62</v>
      </c>
      <c r="C36" s="5">
        <v>40657</v>
      </c>
      <c r="D36" s="3" t="s">
        <v>182</v>
      </c>
      <c r="E36" s="3" t="s">
        <v>64</v>
      </c>
      <c r="F36" s="3">
        <v>0</v>
      </c>
      <c r="G36" s="3" t="s">
        <v>55</v>
      </c>
      <c r="H36" s="3" t="s">
        <v>49</v>
      </c>
      <c r="I36" s="3" t="s">
        <v>55</v>
      </c>
      <c r="J36" s="3" t="s">
        <v>24</v>
      </c>
      <c r="K36" s="3" t="s">
        <v>49</v>
      </c>
      <c r="L36" s="3" t="s">
        <v>25</v>
      </c>
      <c r="M36" s="3">
        <v>37</v>
      </c>
      <c r="N36" s="3" t="s">
        <v>26</v>
      </c>
      <c r="O36" s="3" t="s">
        <v>27</v>
      </c>
      <c r="P36" s="3" t="s">
        <v>129</v>
      </c>
      <c r="Q36" s="3" t="s">
        <v>210</v>
      </c>
    </row>
    <row r="37" spans="1:17" ht="15.75" customHeight="1" x14ac:dyDescent="0.3">
      <c r="A37" s="3">
        <v>501237</v>
      </c>
      <c r="B37" s="3" t="s">
        <v>46</v>
      </c>
      <c r="C37" s="5">
        <v>40665</v>
      </c>
      <c r="D37" s="3" t="s">
        <v>194</v>
      </c>
      <c r="E37" s="3" t="s">
        <v>48</v>
      </c>
      <c r="F37" s="3">
        <v>0</v>
      </c>
      <c r="G37" s="3" t="s">
        <v>49</v>
      </c>
      <c r="H37" s="3" t="s">
        <v>33</v>
      </c>
      <c r="I37" s="3" t="s">
        <v>33</v>
      </c>
      <c r="J37" s="3" t="s">
        <v>24</v>
      </c>
      <c r="K37" s="3" t="s">
        <v>49</v>
      </c>
      <c r="L37" s="3" t="s">
        <v>25</v>
      </c>
      <c r="M37" s="3">
        <v>23</v>
      </c>
      <c r="N37" s="3" t="s">
        <v>26</v>
      </c>
      <c r="O37" s="3" t="s">
        <v>27</v>
      </c>
      <c r="P37" s="3" t="s">
        <v>129</v>
      </c>
      <c r="Q37" s="3" t="s">
        <v>203</v>
      </c>
    </row>
    <row r="38" spans="1:17" ht="15.75" customHeight="1" x14ac:dyDescent="0.3">
      <c r="A38" s="3">
        <v>501241</v>
      </c>
      <c r="B38" s="3" t="s">
        <v>46</v>
      </c>
      <c r="C38" s="5">
        <v>40667</v>
      </c>
      <c r="D38" s="3" t="s">
        <v>222</v>
      </c>
      <c r="E38" s="3" t="s">
        <v>75</v>
      </c>
      <c r="F38" s="3">
        <v>0</v>
      </c>
      <c r="G38" s="3" t="s">
        <v>209</v>
      </c>
      <c r="H38" s="3" t="s">
        <v>49</v>
      </c>
      <c r="I38" s="3" t="s">
        <v>209</v>
      </c>
      <c r="J38" s="3" t="s">
        <v>24</v>
      </c>
      <c r="K38" s="3" t="s">
        <v>49</v>
      </c>
      <c r="L38" s="3" t="s">
        <v>25</v>
      </c>
      <c r="M38" s="3">
        <v>21</v>
      </c>
      <c r="N38" s="3" t="s">
        <v>26</v>
      </c>
      <c r="O38" s="3" t="s">
        <v>27</v>
      </c>
      <c r="P38" s="3" t="s">
        <v>129</v>
      </c>
      <c r="Q38" s="3" t="s">
        <v>118</v>
      </c>
    </row>
    <row r="39" spans="1:17" ht="15.75" customHeight="1" x14ac:dyDescent="0.3">
      <c r="A39" s="3">
        <v>501246</v>
      </c>
      <c r="B39" s="3" t="s">
        <v>46</v>
      </c>
      <c r="C39" s="5">
        <v>40670</v>
      </c>
      <c r="D39" s="3" t="s">
        <v>185</v>
      </c>
      <c r="E39" s="3" t="s">
        <v>48</v>
      </c>
      <c r="F39" s="3">
        <v>0</v>
      </c>
      <c r="G39" s="3" t="s">
        <v>49</v>
      </c>
      <c r="H39" s="3" t="s">
        <v>41</v>
      </c>
      <c r="I39" s="3" t="s">
        <v>41</v>
      </c>
      <c r="J39" s="3" t="s">
        <v>24</v>
      </c>
      <c r="K39" s="3" t="s">
        <v>49</v>
      </c>
      <c r="L39" s="3" t="s">
        <v>25</v>
      </c>
      <c r="M39" s="3">
        <v>32</v>
      </c>
      <c r="N39" s="3" t="s">
        <v>26</v>
      </c>
      <c r="O39" s="3" t="s">
        <v>27</v>
      </c>
      <c r="P39" s="3" t="s">
        <v>57</v>
      </c>
      <c r="Q39" s="3" t="s">
        <v>118</v>
      </c>
    </row>
    <row r="40" spans="1:17" ht="15.75" customHeight="1" x14ac:dyDescent="0.3">
      <c r="A40" s="3">
        <v>501267</v>
      </c>
      <c r="B40" s="3" t="s">
        <v>52</v>
      </c>
      <c r="C40" s="5">
        <v>40685</v>
      </c>
      <c r="D40" s="3" t="s">
        <v>230</v>
      </c>
      <c r="E40" s="3" t="s">
        <v>54</v>
      </c>
      <c r="F40" s="3">
        <v>0</v>
      </c>
      <c r="G40" s="3" t="s">
        <v>23</v>
      </c>
      <c r="H40" s="3" t="s">
        <v>49</v>
      </c>
      <c r="I40" s="3" t="s">
        <v>49</v>
      </c>
      <c r="J40" s="3" t="s">
        <v>24</v>
      </c>
      <c r="K40" s="3" t="s">
        <v>49</v>
      </c>
      <c r="L40" s="3" t="s">
        <v>43</v>
      </c>
      <c r="M40" s="3">
        <v>5</v>
      </c>
      <c r="N40" s="3" t="s">
        <v>26</v>
      </c>
      <c r="O40" s="3" t="s">
        <v>27</v>
      </c>
      <c r="P40" s="3" t="s">
        <v>140</v>
      </c>
      <c r="Q40" s="3" t="s">
        <v>118</v>
      </c>
    </row>
    <row r="41" spans="1:17" ht="15.75" customHeight="1" x14ac:dyDescent="0.3">
      <c r="A41" s="3">
        <v>501269</v>
      </c>
      <c r="B41" s="3" t="s">
        <v>46</v>
      </c>
      <c r="C41" s="5">
        <v>40688</v>
      </c>
      <c r="D41" s="3" t="s">
        <v>216</v>
      </c>
      <c r="E41" s="3" t="s">
        <v>48</v>
      </c>
      <c r="F41" s="3">
        <v>0</v>
      </c>
      <c r="G41" s="3" t="s">
        <v>49</v>
      </c>
      <c r="H41" s="3" t="s">
        <v>23</v>
      </c>
      <c r="I41" s="3" t="s">
        <v>49</v>
      </c>
      <c r="J41" s="3" t="s">
        <v>24</v>
      </c>
      <c r="K41" s="3" t="s">
        <v>49</v>
      </c>
      <c r="L41" s="3" t="s">
        <v>43</v>
      </c>
      <c r="M41" s="3">
        <v>4</v>
      </c>
      <c r="N41" s="3" t="s">
        <v>26</v>
      </c>
      <c r="O41" s="3" t="s">
        <v>27</v>
      </c>
      <c r="P41" s="3" t="s">
        <v>28</v>
      </c>
      <c r="Q41" s="3" t="s">
        <v>118</v>
      </c>
    </row>
    <row r="42" spans="1:17" ht="15.75" customHeight="1" x14ac:dyDescent="0.3">
      <c r="A42" s="3">
        <v>548306</v>
      </c>
      <c r="B42" s="3" t="s">
        <v>67</v>
      </c>
      <c r="C42" s="5">
        <v>41003</v>
      </c>
      <c r="D42" s="3" t="s">
        <v>231</v>
      </c>
      <c r="E42" s="3" t="s">
        <v>69</v>
      </c>
      <c r="F42" s="3">
        <v>0</v>
      </c>
      <c r="G42" s="3" t="s">
        <v>34</v>
      </c>
      <c r="H42" s="3" t="s">
        <v>49</v>
      </c>
      <c r="I42" s="3" t="s">
        <v>49</v>
      </c>
      <c r="J42" s="3" t="s">
        <v>24</v>
      </c>
      <c r="K42" s="3" t="s">
        <v>49</v>
      </c>
      <c r="L42" s="3" t="s">
        <v>43</v>
      </c>
      <c r="M42" s="3">
        <v>8</v>
      </c>
      <c r="N42" s="3" t="s">
        <v>26</v>
      </c>
      <c r="O42" s="3" t="s">
        <v>27</v>
      </c>
      <c r="P42" s="3" t="s">
        <v>232</v>
      </c>
      <c r="Q42" s="3" t="s">
        <v>118</v>
      </c>
    </row>
    <row r="43" spans="1:17" ht="15.75" customHeight="1" x14ac:dyDescent="0.3">
      <c r="A43" s="3">
        <v>548314</v>
      </c>
      <c r="B43" s="3" t="s">
        <v>236</v>
      </c>
      <c r="C43" s="5">
        <v>41008</v>
      </c>
      <c r="D43" s="3" t="s">
        <v>149</v>
      </c>
      <c r="E43" s="3" t="s">
        <v>238</v>
      </c>
      <c r="F43" s="3">
        <v>0</v>
      </c>
      <c r="G43" s="3" t="s">
        <v>55</v>
      </c>
      <c r="H43" s="3" t="s">
        <v>49</v>
      </c>
      <c r="I43" s="3" t="s">
        <v>55</v>
      </c>
      <c r="J43" s="3" t="s">
        <v>35</v>
      </c>
      <c r="K43" s="3" t="s">
        <v>49</v>
      </c>
      <c r="L43" s="3" t="s">
        <v>43</v>
      </c>
      <c r="M43" s="3">
        <v>5</v>
      </c>
      <c r="N43" s="3" t="s">
        <v>26</v>
      </c>
      <c r="O43" s="3" t="s">
        <v>27</v>
      </c>
      <c r="P43" s="3" t="s">
        <v>234</v>
      </c>
      <c r="Q43" s="3" t="s">
        <v>232</v>
      </c>
    </row>
    <row r="44" spans="1:17" ht="15.75" customHeight="1" x14ac:dyDescent="0.3">
      <c r="A44" s="3">
        <v>548317</v>
      </c>
      <c r="B44" s="3" t="s">
        <v>46</v>
      </c>
      <c r="C44" s="5">
        <v>41010</v>
      </c>
      <c r="D44" s="3" t="s">
        <v>194</v>
      </c>
      <c r="E44" s="3" t="s">
        <v>48</v>
      </c>
      <c r="F44" s="3">
        <v>0</v>
      </c>
      <c r="G44" s="3" t="s">
        <v>49</v>
      </c>
      <c r="H44" s="3" t="s">
        <v>42</v>
      </c>
      <c r="I44" s="3" t="s">
        <v>42</v>
      </c>
      <c r="J44" s="3" t="s">
        <v>24</v>
      </c>
      <c r="K44" s="3" t="s">
        <v>49</v>
      </c>
      <c r="L44" s="3" t="s">
        <v>25</v>
      </c>
      <c r="M44" s="3">
        <v>27</v>
      </c>
      <c r="N44" s="3" t="s">
        <v>26</v>
      </c>
      <c r="O44" s="3" t="s">
        <v>27</v>
      </c>
      <c r="P44" s="3" t="s">
        <v>44</v>
      </c>
      <c r="Q44" s="3" t="s">
        <v>244</v>
      </c>
    </row>
    <row r="45" spans="1:17" ht="15.75" customHeight="1" x14ac:dyDescent="0.3">
      <c r="A45" s="3">
        <v>548339</v>
      </c>
      <c r="B45" s="3" t="s">
        <v>30</v>
      </c>
      <c r="C45" s="5">
        <v>41024</v>
      </c>
      <c r="D45" s="3" t="s">
        <v>185</v>
      </c>
      <c r="E45" s="3" t="s">
        <v>32</v>
      </c>
      <c r="F45" s="3">
        <v>0</v>
      </c>
      <c r="G45" s="3" t="s">
        <v>33</v>
      </c>
      <c r="H45" s="3" t="s">
        <v>49</v>
      </c>
      <c r="I45" s="3" t="s">
        <v>33</v>
      </c>
      <c r="J45" s="3" t="s">
        <v>35</v>
      </c>
      <c r="K45" s="3" t="s">
        <v>49</v>
      </c>
      <c r="L45" s="3" t="s">
        <v>43</v>
      </c>
      <c r="M45" s="3">
        <v>4</v>
      </c>
      <c r="N45" s="3" t="s">
        <v>26</v>
      </c>
      <c r="O45" s="3" t="s">
        <v>27</v>
      </c>
      <c r="P45" s="3" t="s">
        <v>44</v>
      </c>
      <c r="Q45" s="3" t="s">
        <v>244</v>
      </c>
    </row>
    <row r="46" spans="1:17" ht="15.75" customHeight="1" x14ac:dyDescent="0.3">
      <c r="A46" s="3">
        <v>548346</v>
      </c>
      <c r="B46" s="3" t="s">
        <v>46</v>
      </c>
      <c r="C46" s="5">
        <v>41028</v>
      </c>
      <c r="D46" s="3" t="s">
        <v>213</v>
      </c>
      <c r="E46" s="3" t="s">
        <v>48</v>
      </c>
      <c r="F46" s="3">
        <v>0</v>
      </c>
      <c r="G46" s="3" t="s">
        <v>49</v>
      </c>
      <c r="H46" s="3" t="s">
        <v>55</v>
      </c>
      <c r="I46" s="3" t="s">
        <v>49</v>
      </c>
      <c r="J46" s="3" t="s">
        <v>24</v>
      </c>
      <c r="K46" s="3" t="s">
        <v>49</v>
      </c>
      <c r="L46" s="3" t="s">
        <v>43</v>
      </c>
      <c r="M46" s="3">
        <v>5</v>
      </c>
      <c r="N46" s="3" t="s">
        <v>26</v>
      </c>
      <c r="O46" s="3" t="s">
        <v>27</v>
      </c>
      <c r="P46" s="3" t="s">
        <v>234</v>
      </c>
      <c r="Q46" s="3" t="s">
        <v>244</v>
      </c>
    </row>
    <row r="47" spans="1:17" ht="15.75" customHeight="1" x14ac:dyDescent="0.3">
      <c r="A47" s="3">
        <v>548351</v>
      </c>
      <c r="B47" s="3" t="s">
        <v>240</v>
      </c>
      <c r="C47" s="5">
        <v>41032</v>
      </c>
      <c r="D47" s="3" t="s">
        <v>182</v>
      </c>
      <c r="E47" s="3" t="s">
        <v>242</v>
      </c>
      <c r="F47" s="3">
        <v>0</v>
      </c>
      <c r="G47" s="3" t="s">
        <v>209</v>
      </c>
      <c r="H47" s="3" t="s">
        <v>49</v>
      </c>
      <c r="I47" s="3" t="s">
        <v>49</v>
      </c>
      <c r="J47" s="3" t="s">
        <v>35</v>
      </c>
      <c r="K47" s="3" t="s">
        <v>49</v>
      </c>
      <c r="L47" s="3" t="s">
        <v>25</v>
      </c>
      <c r="M47" s="3">
        <v>1</v>
      </c>
      <c r="N47" s="3" t="s">
        <v>26</v>
      </c>
      <c r="O47" s="3" t="s">
        <v>27</v>
      </c>
      <c r="P47" s="3" t="s">
        <v>28</v>
      </c>
      <c r="Q47" s="3" t="s">
        <v>131</v>
      </c>
    </row>
    <row r="48" spans="1:17" ht="15.75" customHeight="1" x14ac:dyDescent="0.3">
      <c r="A48" s="3">
        <v>548355</v>
      </c>
      <c r="B48" s="3" t="s">
        <v>46</v>
      </c>
      <c r="C48" s="5">
        <v>41035</v>
      </c>
      <c r="D48" s="3" t="s">
        <v>154</v>
      </c>
      <c r="E48" s="3" t="s">
        <v>48</v>
      </c>
      <c r="F48" s="3">
        <v>0</v>
      </c>
      <c r="G48" s="3" t="s">
        <v>49</v>
      </c>
      <c r="H48" s="3" t="s">
        <v>34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2</v>
      </c>
      <c r="N48" s="3" t="s">
        <v>26</v>
      </c>
      <c r="O48" s="3" t="s">
        <v>27</v>
      </c>
      <c r="P48" s="3" t="s">
        <v>28</v>
      </c>
      <c r="Q48" s="3" t="s">
        <v>131</v>
      </c>
    </row>
    <row r="49" spans="1:17" ht="15.75" customHeight="1" x14ac:dyDescent="0.3">
      <c r="A49" s="3">
        <v>548363</v>
      </c>
      <c r="B49" s="3" t="s">
        <v>52</v>
      </c>
      <c r="C49" s="5">
        <v>41041</v>
      </c>
      <c r="D49" s="3" t="s">
        <v>149</v>
      </c>
      <c r="E49" s="3" t="s">
        <v>54</v>
      </c>
      <c r="F49" s="3">
        <v>0</v>
      </c>
      <c r="G49" s="3" t="s">
        <v>23</v>
      </c>
      <c r="H49" s="3" t="s">
        <v>49</v>
      </c>
      <c r="I49" s="3" t="s">
        <v>49</v>
      </c>
      <c r="J49" s="3" t="s">
        <v>35</v>
      </c>
      <c r="K49" s="3" t="s">
        <v>49</v>
      </c>
      <c r="L49" s="3" t="s">
        <v>25</v>
      </c>
      <c r="M49" s="3">
        <v>27</v>
      </c>
      <c r="N49" s="3" t="s">
        <v>26</v>
      </c>
      <c r="O49" s="3" t="s">
        <v>27</v>
      </c>
      <c r="P49" s="3" t="s">
        <v>142</v>
      </c>
      <c r="Q49" s="3" t="s">
        <v>118</v>
      </c>
    </row>
    <row r="50" spans="1:17" ht="15.75" customHeight="1" x14ac:dyDescent="0.3">
      <c r="A50" s="3">
        <v>548367</v>
      </c>
      <c r="B50" s="3" t="s">
        <v>19</v>
      </c>
      <c r="C50" s="5">
        <v>41043</v>
      </c>
      <c r="D50" s="3" t="s">
        <v>185</v>
      </c>
      <c r="E50" s="3" t="s">
        <v>21</v>
      </c>
      <c r="F50" s="3">
        <v>0</v>
      </c>
      <c r="G50" s="3" t="s">
        <v>22</v>
      </c>
      <c r="H50" s="3" t="s">
        <v>49</v>
      </c>
      <c r="I50" s="3" t="s">
        <v>49</v>
      </c>
      <c r="J50" s="3" t="s">
        <v>24</v>
      </c>
      <c r="K50" s="3" t="s">
        <v>49</v>
      </c>
      <c r="L50" s="3" t="s">
        <v>43</v>
      </c>
      <c r="M50" s="3">
        <v>5</v>
      </c>
      <c r="N50" s="3" t="s">
        <v>26</v>
      </c>
      <c r="O50" s="3" t="s">
        <v>27</v>
      </c>
      <c r="P50" s="3" t="s">
        <v>171</v>
      </c>
      <c r="Q50" s="3" t="s">
        <v>79</v>
      </c>
    </row>
    <row r="51" spans="1:17" ht="15.75" customHeight="1" x14ac:dyDescent="0.3">
      <c r="A51" s="3">
        <v>548377</v>
      </c>
      <c r="B51" s="3" t="s">
        <v>58</v>
      </c>
      <c r="C51" s="5">
        <v>41049</v>
      </c>
      <c r="D51" s="3" t="s">
        <v>154</v>
      </c>
      <c r="E51" s="3" t="s">
        <v>60</v>
      </c>
      <c r="F51" s="3">
        <v>0</v>
      </c>
      <c r="G51" s="3" t="s">
        <v>42</v>
      </c>
      <c r="H51" s="3" t="s">
        <v>49</v>
      </c>
      <c r="I51" s="3" t="s">
        <v>42</v>
      </c>
      <c r="J51" s="3" t="s">
        <v>35</v>
      </c>
      <c r="K51" s="3" t="s">
        <v>49</v>
      </c>
      <c r="L51" s="3" t="s">
        <v>43</v>
      </c>
      <c r="M51" s="3">
        <v>10</v>
      </c>
      <c r="N51" s="3" t="s">
        <v>26</v>
      </c>
      <c r="O51" s="3" t="s">
        <v>27</v>
      </c>
      <c r="P51" s="3" t="s">
        <v>129</v>
      </c>
      <c r="Q51" s="3" t="s">
        <v>254</v>
      </c>
    </row>
    <row r="52" spans="1:17" ht="15.75" customHeight="1" x14ac:dyDescent="0.3">
      <c r="A52" s="3">
        <v>598002</v>
      </c>
      <c r="B52" s="3" t="s">
        <v>67</v>
      </c>
      <c r="C52" s="5">
        <v>41370</v>
      </c>
      <c r="D52" s="3" t="s">
        <v>194</v>
      </c>
      <c r="E52" s="3" t="s">
        <v>69</v>
      </c>
      <c r="F52" s="3">
        <v>0</v>
      </c>
      <c r="G52" s="3" t="s">
        <v>34</v>
      </c>
      <c r="H52" s="3" t="s">
        <v>49</v>
      </c>
      <c r="I52" s="3" t="s">
        <v>49</v>
      </c>
      <c r="J52" s="3" t="s">
        <v>35</v>
      </c>
      <c r="K52" s="3" t="s">
        <v>49</v>
      </c>
      <c r="L52" s="3" t="s">
        <v>25</v>
      </c>
      <c r="M52" s="3">
        <v>9</v>
      </c>
      <c r="N52" s="3" t="s">
        <v>26</v>
      </c>
      <c r="O52" s="3" t="s">
        <v>27</v>
      </c>
      <c r="P52" s="3" t="s">
        <v>122</v>
      </c>
      <c r="Q52" s="3" t="s">
        <v>239</v>
      </c>
    </row>
    <row r="53" spans="1:17" ht="15.75" customHeight="1" x14ac:dyDescent="0.3">
      <c r="A53" s="3">
        <v>598006</v>
      </c>
      <c r="B53" s="3" t="s">
        <v>46</v>
      </c>
      <c r="C53" s="5">
        <v>41373</v>
      </c>
      <c r="D53" s="3" t="s">
        <v>103</v>
      </c>
      <c r="E53" s="3" t="s">
        <v>48</v>
      </c>
      <c r="F53" s="3">
        <v>0</v>
      </c>
      <c r="G53" s="3" t="s">
        <v>49</v>
      </c>
      <c r="H53" s="3" t="s">
        <v>41</v>
      </c>
      <c r="I53" s="3" t="s">
        <v>49</v>
      </c>
      <c r="J53" s="3" t="s">
        <v>35</v>
      </c>
      <c r="K53" s="3" t="s">
        <v>49</v>
      </c>
      <c r="L53" s="3" t="s">
        <v>25</v>
      </c>
      <c r="M53" s="3">
        <v>44</v>
      </c>
      <c r="N53" s="3" t="s">
        <v>26</v>
      </c>
      <c r="O53" s="3" t="s">
        <v>27</v>
      </c>
      <c r="P53" s="3" t="s">
        <v>122</v>
      </c>
      <c r="Q53" s="3" t="s">
        <v>239</v>
      </c>
    </row>
    <row r="54" spans="1:17" ht="15.75" customHeight="1" x14ac:dyDescent="0.3">
      <c r="A54" s="3">
        <v>598011</v>
      </c>
      <c r="B54" s="3" t="s">
        <v>46</v>
      </c>
      <c r="C54" s="5">
        <v>41377</v>
      </c>
      <c r="D54" s="3" t="s">
        <v>149</v>
      </c>
      <c r="E54" s="3" t="s">
        <v>48</v>
      </c>
      <c r="F54" s="3">
        <v>0</v>
      </c>
      <c r="G54" s="3" t="s">
        <v>49</v>
      </c>
      <c r="H54" s="3" t="s">
        <v>209</v>
      </c>
      <c r="I54" s="3" t="s">
        <v>49</v>
      </c>
      <c r="J54" s="3" t="s">
        <v>35</v>
      </c>
      <c r="K54" s="3" t="s">
        <v>49</v>
      </c>
      <c r="L54" s="3" t="s">
        <v>25</v>
      </c>
      <c r="M54" s="3">
        <v>41</v>
      </c>
      <c r="N54" s="3" t="s">
        <v>26</v>
      </c>
      <c r="O54" s="3" t="s">
        <v>27</v>
      </c>
      <c r="P54" s="3" t="s">
        <v>142</v>
      </c>
      <c r="Q54" s="3" t="s">
        <v>118</v>
      </c>
    </row>
    <row r="55" spans="1:17" ht="15.75" customHeight="1" x14ac:dyDescent="0.3">
      <c r="A55" s="3">
        <v>598029</v>
      </c>
      <c r="B55" s="3" t="s">
        <v>52</v>
      </c>
      <c r="C55" s="5">
        <v>41388</v>
      </c>
      <c r="D55" s="3" t="s">
        <v>154</v>
      </c>
      <c r="E55" s="3" t="s">
        <v>54</v>
      </c>
      <c r="F55" s="3">
        <v>0</v>
      </c>
      <c r="G55" s="3" t="s">
        <v>23</v>
      </c>
      <c r="H55" s="3" t="s">
        <v>49</v>
      </c>
      <c r="I55" s="3" t="s">
        <v>23</v>
      </c>
      <c r="J55" s="3" t="s">
        <v>35</v>
      </c>
      <c r="K55" s="3" t="s">
        <v>49</v>
      </c>
      <c r="L55" s="3" t="s">
        <v>43</v>
      </c>
      <c r="M55" s="3">
        <v>5</v>
      </c>
      <c r="N55" s="3" t="s">
        <v>26</v>
      </c>
      <c r="O55" s="3" t="s">
        <v>27</v>
      </c>
      <c r="P55" s="3" t="s">
        <v>129</v>
      </c>
      <c r="Q55" s="3" t="s">
        <v>142</v>
      </c>
    </row>
    <row r="56" spans="1:17" ht="15.75" customHeight="1" x14ac:dyDescent="0.3">
      <c r="A56" s="3">
        <v>598033</v>
      </c>
      <c r="B56" s="3" t="s">
        <v>46</v>
      </c>
      <c r="C56" s="5">
        <v>41391</v>
      </c>
      <c r="D56" s="3" t="s">
        <v>154</v>
      </c>
      <c r="E56" s="3" t="s">
        <v>48</v>
      </c>
      <c r="F56" s="3">
        <v>0</v>
      </c>
      <c r="G56" s="3" t="s">
        <v>49</v>
      </c>
      <c r="H56" s="3" t="s">
        <v>22</v>
      </c>
      <c r="I56" s="3" t="s">
        <v>49</v>
      </c>
      <c r="J56" s="3" t="s">
        <v>35</v>
      </c>
      <c r="K56" s="3" t="s">
        <v>49</v>
      </c>
      <c r="L56" s="3" t="s">
        <v>25</v>
      </c>
      <c r="M56" s="3">
        <v>58</v>
      </c>
      <c r="N56" s="3" t="s">
        <v>26</v>
      </c>
      <c r="O56" s="3" t="s">
        <v>27</v>
      </c>
      <c r="P56" s="3" t="s">
        <v>28</v>
      </c>
      <c r="Q56" s="3" t="s">
        <v>131</v>
      </c>
    </row>
    <row r="57" spans="1:17" ht="15.75" customHeight="1" x14ac:dyDescent="0.3">
      <c r="A57" s="3">
        <v>598037</v>
      </c>
      <c r="B57" s="3" t="s">
        <v>46</v>
      </c>
      <c r="C57" s="5">
        <v>41393</v>
      </c>
      <c r="D57" s="3" t="s">
        <v>149</v>
      </c>
      <c r="E57" s="3" t="s">
        <v>48</v>
      </c>
      <c r="F57" s="3">
        <v>0</v>
      </c>
      <c r="G57" s="3" t="s">
        <v>49</v>
      </c>
      <c r="H57" s="3" t="s">
        <v>33</v>
      </c>
      <c r="I57" s="3" t="s">
        <v>49</v>
      </c>
      <c r="J57" s="3" t="s">
        <v>35</v>
      </c>
      <c r="K57" s="3" t="s">
        <v>49</v>
      </c>
      <c r="L57" s="3" t="s">
        <v>25</v>
      </c>
      <c r="M57" s="3">
        <v>4</v>
      </c>
      <c r="N57" s="3" t="s">
        <v>26</v>
      </c>
      <c r="O57" s="3" t="s">
        <v>27</v>
      </c>
      <c r="P57" s="3" t="s">
        <v>28</v>
      </c>
      <c r="Q57" s="3" t="s">
        <v>234</v>
      </c>
    </row>
    <row r="58" spans="1:17" ht="15.75" customHeight="1" x14ac:dyDescent="0.3">
      <c r="A58" s="3">
        <v>598046</v>
      </c>
      <c r="B58" s="3" t="s">
        <v>46</v>
      </c>
      <c r="C58" s="5">
        <v>41399</v>
      </c>
      <c r="D58" s="3" t="s">
        <v>275</v>
      </c>
      <c r="E58" s="3" t="s">
        <v>48</v>
      </c>
      <c r="F58" s="3">
        <v>0</v>
      </c>
      <c r="G58" s="3" t="s">
        <v>49</v>
      </c>
      <c r="H58" s="3" t="s">
        <v>34</v>
      </c>
      <c r="I58" s="3" t="s">
        <v>49</v>
      </c>
      <c r="J58" s="3" t="s">
        <v>35</v>
      </c>
      <c r="K58" s="3" t="s">
        <v>49</v>
      </c>
      <c r="L58" s="3" t="s">
        <v>25</v>
      </c>
      <c r="M58" s="3">
        <v>60</v>
      </c>
      <c r="N58" s="3" t="s">
        <v>26</v>
      </c>
      <c r="O58" s="3" t="s">
        <v>27</v>
      </c>
      <c r="P58" s="3" t="s">
        <v>129</v>
      </c>
      <c r="Q58" s="3" t="s">
        <v>269</v>
      </c>
    </row>
    <row r="59" spans="1:17" ht="15.75" customHeight="1" x14ac:dyDescent="0.3">
      <c r="A59" s="3">
        <v>598050</v>
      </c>
      <c r="B59" s="3" t="s">
        <v>46</v>
      </c>
      <c r="C59" s="5">
        <v>41401</v>
      </c>
      <c r="D59" s="3" t="s">
        <v>109</v>
      </c>
      <c r="E59" s="3" t="s">
        <v>48</v>
      </c>
      <c r="F59" s="3">
        <v>0</v>
      </c>
      <c r="G59" s="3" t="s">
        <v>49</v>
      </c>
      <c r="H59" s="3" t="s">
        <v>23</v>
      </c>
      <c r="I59" s="3" t="s">
        <v>49</v>
      </c>
      <c r="J59" s="3" t="s">
        <v>35</v>
      </c>
      <c r="K59" s="3" t="s">
        <v>49</v>
      </c>
      <c r="L59" s="3" t="s">
        <v>25</v>
      </c>
      <c r="M59" s="3">
        <v>65</v>
      </c>
      <c r="N59" s="3" t="s">
        <v>26</v>
      </c>
      <c r="O59" s="3" t="s">
        <v>27</v>
      </c>
      <c r="P59" s="3" t="s">
        <v>129</v>
      </c>
      <c r="Q59" s="3" t="s">
        <v>142</v>
      </c>
    </row>
    <row r="60" spans="1:17" ht="15.75" customHeight="1" x14ac:dyDescent="0.3">
      <c r="A60" s="3">
        <v>598055</v>
      </c>
      <c r="B60" s="3" t="s">
        <v>240</v>
      </c>
      <c r="C60" s="5">
        <v>41405</v>
      </c>
      <c r="D60" s="3" t="s">
        <v>275</v>
      </c>
      <c r="E60" s="3" t="s">
        <v>242</v>
      </c>
      <c r="F60" s="3">
        <v>0</v>
      </c>
      <c r="G60" s="3" t="s">
        <v>209</v>
      </c>
      <c r="H60" s="3" t="s">
        <v>49</v>
      </c>
      <c r="I60" s="3" t="s">
        <v>209</v>
      </c>
      <c r="J60" s="3" t="s">
        <v>35</v>
      </c>
      <c r="K60" s="3" t="s">
        <v>49</v>
      </c>
      <c r="L60" s="3" t="s">
        <v>43</v>
      </c>
      <c r="M60" s="3">
        <v>5</v>
      </c>
      <c r="N60" s="3" t="s">
        <v>26</v>
      </c>
      <c r="O60" s="3" t="s">
        <v>27</v>
      </c>
      <c r="P60" s="3" t="s">
        <v>28</v>
      </c>
      <c r="Q60" s="3" t="s">
        <v>234</v>
      </c>
    </row>
    <row r="61" spans="1:17" ht="15.75" customHeight="1" x14ac:dyDescent="0.3">
      <c r="A61" s="3">
        <v>598060</v>
      </c>
      <c r="B61" s="3" t="s">
        <v>46</v>
      </c>
      <c r="C61" s="5">
        <v>41407</v>
      </c>
      <c r="D61" s="3" t="s">
        <v>194</v>
      </c>
      <c r="E61" s="3" t="s">
        <v>48</v>
      </c>
      <c r="F61" s="3">
        <v>0</v>
      </c>
      <c r="G61" s="3" t="s">
        <v>49</v>
      </c>
      <c r="H61" s="3" t="s">
        <v>261</v>
      </c>
      <c r="I61" s="3" t="s">
        <v>261</v>
      </c>
      <c r="J61" s="3" t="s">
        <v>35</v>
      </c>
      <c r="K61" s="3" t="s">
        <v>49</v>
      </c>
      <c r="L61" s="3" t="s">
        <v>43</v>
      </c>
      <c r="M61" s="3">
        <v>7</v>
      </c>
      <c r="N61" s="3" t="s">
        <v>26</v>
      </c>
      <c r="O61" s="3" t="s">
        <v>27</v>
      </c>
      <c r="P61" s="3" t="s">
        <v>234</v>
      </c>
      <c r="Q61" s="3" t="s">
        <v>118</v>
      </c>
    </row>
    <row r="62" spans="1:17" ht="15.75" customHeight="1" x14ac:dyDescent="0.3">
      <c r="A62" s="3">
        <v>598063</v>
      </c>
      <c r="B62" s="3" t="s">
        <v>46</v>
      </c>
      <c r="C62" s="5">
        <v>41409</v>
      </c>
      <c r="D62" s="3" t="s">
        <v>281</v>
      </c>
      <c r="E62" s="3" t="s">
        <v>48</v>
      </c>
      <c r="F62" s="3">
        <v>0</v>
      </c>
      <c r="G62" s="3" t="s">
        <v>49</v>
      </c>
      <c r="H62" s="3" t="s">
        <v>42</v>
      </c>
      <c r="I62" s="3" t="s">
        <v>42</v>
      </c>
      <c r="J62" s="3" t="s">
        <v>24</v>
      </c>
      <c r="K62" s="3" t="s">
        <v>49</v>
      </c>
      <c r="L62" s="3" t="s">
        <v>25</v>
      </c>
      <c r="M62" s="3">
        <v>14</v>
      </c>
      <c r="N62" s="3" t="s">
        <v>26</v>
      </c>
      <c r="O62" s="3" t="s">
        <v>27</v>
      </c>
      <c r="P62" s="3" t="s">
        <v>28</v>
      </c>
      <c r="Q62" s="3" t="s">
        <v>131</v>
      </c>
    </row>
    <row r="63" spans="1:17" ht="15.75" customHeight="1" x14ac:dyDescent="0.3">
      <c r="A63" s="3">
        <v>598072</v>
      </c>
      <c r="B63" s="3" t="s">
        <v>52</v>
      </c>
      <c r="C63" s="5">
        <v>41418</v>
      </c>
      <c r="D63" s="3" t="s">
        <v>156</v>
      </c>
      <c r="E63" s="3" t="s">
        <v>54</v>
      </c>
      <c r="F63" s="3">
        <v>0</v>
      </c>
      <c r="G63" s="3" t="s">
        <v>49</v>
      </c>
      <c r="H63" s="3" t="s">
        <v>42</v>
      </c>
      <c r="I63" s="3" t="s">
        <v>42</v>
      </c>
      <c r="J63" s="3" t="s">
        <v>35</v>
      </c>
      <c r="K63" s="3" t="s">
        <v>49</v>
      </c>
      <c r="L63" s="3" t="s">
        <v>43</v>
      </c>
      <c r="M63" s="3">
        <v>4</v>
      </c>
      <c r="N63" s="3" t="s">
        <v>26</v>
      </c>
      <c r="O63" s="3" t="s">
        <v>27</v>
      </c>
      <c r="P63" s="3" t="s">
        <v>254</v>
      </c>
      <c r="Q63" s="3" t="s">
        <v>118</v>
      </c>
    </row>
    <row r="64" spans="1:17" ht="15.75" customHeight="1" x14ac:dyDescent="0.3">
      <c r="A64" s="3">
        <v>598073</v>
      </c>
      <c r="B64" s="3" t="s">
        <v>52</v>
      </c>
      <c r="C64" s="5">
        <v>41420</v>
      </c>
      <c r="D64" s="3" t="s">
        <v>194</v>
      </c>
      <c r="E64" s="3" t="s">
        <v>54</v>
      </c>
      <c r="F64" s="3">
        <v>0</v>
      </c>
      <c r="G64" s="3" t="s">
        <v>34</v>
      </c>
      <c r="H64" s="3" t="s">
        <v>49</v>
      </c>
      <c r="I64" s="3" t="s">
        <v>49</v>
      </c>
      <c r="J64" s="3" t="s">
        <v>35</v>
      </c>
      <c r="K64" s="3" t="s">
        <v>49</v>
      </c>
      <c r="L64" s="3" t="s">
        <v>25</v>
      </c>
      <c r="M64" s="3">
        <v>23</v>
      </c>
      <c r="N64" s="3" t="s">
        <v>26</v>
      </c>
      <c r="O64" s="3" t="s">
        <v>27</v>
      </c>
      <c r="P64" s="3" t="s">
        <v>129</v>
      </c>
      <c r="Q64" s="3" t="s">
        <v>118</v>
      </c>
    </row>
    <row r="65" spans="1:17" ht="15.75" customHeight="1" x14ac:dyDescent="0.3">
      <c r="A65" s="3">
        <v>733973</v>
      </c>
      <c r="B65" s="3" t="s">
        <v>46</v>
      </c>
      <c r="C65" s="5">
        <v>41762</v>
      </c>
      <c r="D65" s="3" t="s">
        <v>297</v>
      </c>
      <c r="E65" s="3" t="s">
        <v>48</v>
      </c>
      <c r="F65" s="3">
        <v>0</v>
      </c>
      <c r="G65" s="3" t="s">
        <v>49</v>
      </c>
      <c r="H65" s="3" t="s">
        <v>33</v>
      </c>
      <c r="I65" s="3" t="s">
        <v>33</v>
      </c>
      <c r="J65" s="3" t="s">
        <v>35</v>
      </c>
      <c r="K65" s="3" t="s">
        <v>49</v>
      </c>
      <c r="L65" s="3" t="s">
        <v>43</v>
      </c>
      <c r="M65" s="3">
        <v>5</v>
      </c>
      <c r="N65" s="3" t="s">
        <v>26</v>
      </c>
      <c r="O65" s="3" t="s">
        <v>27</v>
      </c>
      <c r="P65" s="3" t="s">
        <v>244</v>
      </c>
      <c r="Q65" s="3" t="s">
        <v>254</v>
      </c>
    </row>
    <row r="66" spans="1:17" ht="15.75" customHeight="1" x14ac:dyDescent="0.3">
      <c r="A66" s="3">
        <v>733983</v>
      </c>
      <c r="B66" s="3" t="s">
        <v>46</v>
      </c>
      <c r="C66" s="5">
        <v>41765</v>
      </c>
      <c r="D66" s="3" t="s">
        <v>149</v>
      </c>
      <c r="E66" s="3" t="s">
        <v>48</v>
      </c>
      <c r="F66" s="3">
        <v>0</v>
      </c>
      <c r="G66" s="3" t="s">
        <v>49</v>
      </c>
      <c r="H66" s="3" t="s">
        <v>22</v>
      </c>
      <c r="I66" s="3" t="s">
        <v>22</v>
      </c>
      <c r="J66" s="3" t="s">
        <v>24</v>
      </c>
      <c r="K66" s="3" t="s">
        <v>49</v>
      </c>
      <c r="L66" s="3" t="s">
        <v>25</v>
      </c>
      <c r="M66" s="3">
        <v>19</v>
      </c>
      <c r="N66" s="3" t="s">
        <v>26</v>
      </c>
      <c r="O66" s="3" t="s">
        <v>27</v>
      </c>
      <c r="P66" s="3" t="s">
        <v>142</v>
      </c>
      <c r="Q66" s="3" t="s">
        <v>265</v>
      </c>
    </row>
    <row r="67" spans="1:17" ht="15.75" customHeight="1" x14ac:dyDescent="0.3">
      <c r="A67" s="3">
        <v>734001</v>
      </c>
      <c r="B67" s="3" t="s">
        <v>62</v>
      </c>
      <c r="C67" s="5">
        <v>41771</v>
      </c>
      <c r="D67" s="3" t="s">
        <v>185</v>
      </c>
      <c r="E67" s="3" t="s">
        <v>64</v>
      </c>
      <c r="F67" s="3">
        <v>0</v>
      </c>
      <c r="G67" s="3" t="s">
        <v>261</v>
      </c>
      <c r="H67" s="3" t="s">
        <v>49</v>
      </c>
      <c r="I67" s="3" t="s">
        <v>261</v>
      </c>
      <c r="J67" s="3" t="s">
        <v>35</v>
      </c>
      <c r="K67" s="3" t="s">
        <v>49</v>
      </c>
      <c r="L67" s="3" t="s">
        <v>43</v>
      </c>
      <c r="M67" s="3">
        <v>7</v>
      </c>
      <c r="N67" s="3" t="s">
        <v>26</v>
      </c>
      <c r="O67" s="3" t="s">
        <v>27</v>
      </c>
      <c r="P67" s="3" t="s">
        <v>129</v>
      </c>
      <c r="Q67" s="3" t="s">
        <v>239</v>
      </c>
    </row>
    <row r="68" spans="1:17" ht="15.75" customHeight="1" x14ac:dyDescent="0.3">
      <c r="A68" s="3">
        <v>734017</v>
      </c>
      <c r="B68" s="3" t="s">
        <v>169</v>
      </c>
      <c r="C68" s="5">
        <v>41778</v>
      </c>
      <c r="D68" s="3" t="s">
        <v>31</v>
      </c>
      <c r="E68" s="3" t="s">
        <v>170</v>
      </c>
      <c r="F68" s="3">
        <v>0</v>
      </c>
      <c r="G68" s="3" t="s">
        <v>42</v>
      </c>
      <c r="H68" s="3" t="s">
        <v>49</v>
      </c>
      <c r="I68" s="3" t="s">
        <v>49</v>
      </c>
      <c r="J68" s="3" t="s">
        <v>35</v>
      </c>
      <c r="K68" s="3" t="s">
        <v>49</v>
      </c>
      <c r="L68" s="3" t="s">
        <v>25</v>
      </c>
      <c r="M68" s="3">
        <v>25</v>
      </c>
      <c r="N68" s="3" t="s">
        <v>26</v>
      </c>
      <c r="O68" s="3" t="s">
        <v>27</v>
      </c>
      <c r="P68" s="3" t="s">
        <v>142</v>
      </c>
      <c r="Q68" s="3" t="s">
        <v>215</v>
      </c>
    </row>
    <row r="69" spans="1:17" ht="15.75" customHeight="1" x14ac:dyDescent="0.3">
      <c r="A69" s="3">
        <v>734025</v>
      </c>
      <c r="B69" s="3" t="s">
        <v>30</v>
      </c>
      <c r="C69" s="5">
        <v>41780</v>
      </c>
      <c r="D69" s="3" t="s">
        <v>302</v>
      </c>
      <c r="E69" s="3" t="s">
        <v>32</v>
      </c>
      <c r="F69" s="3">
        <v>0</v>
      </c>
      <c r="G69" s="3" t="s">
        <v>33</v>
      </c>
      <c r="H69" s="3" t="s">
        <v>49</v>
      </c>
      <c r="I69" s="3" t="s">
        <v>49</v>
      </c>
      <c r="J69" s="3" t="s">
        <v>24</v>
      </c>
      <c r="K69" s="3" t="s">
        <v>49</v>
      </c>
      <c r="L69" s="3" t="s">
        <v>43</v>
      </c>
      <c r="M69" s="3">
        <v>7</v>
      </c>
      <c r="N69" s="3" t="s">
        <v>26</v>
      </c>
      <c r="O69" s="3" t="s">
        <v>27</v>
      </c>
      <c r="P69" s="3" t="s">
        <v>129</v>
      </c>
      <c r="Q69" s="3" t="s">
        <v>239</v>
      </c>
    </row>
    <row r="70" spans="1:17" ht="15.75" customHeight="1" x14ac:dyDescent="0.3">
      <c r="A70" s="3">
        <v>734031</v>
      </c>
      <c r="B70" s="3" t="s">
        <v>46</v>
      </c>
      <c r="C70" s="5">
        <v>41782</v>
      </c>
      <c r="D70" s="3" t="s">
        <v>31</v>
      </c>
      <c r="E70" s="3" t="s">
        <v>48</v>
      </c>
      <c r="F70" s="3">
        <v>0</v>
      </c>
      <c r="G70" s="3" t="s">
        <v>49</v>
      </c>
      <c r="H70" s="3" t="s">
        <v>41</v>
      </c>
      <c r="I70" s="3" t="s">
        <v>41</v>
      </c>
      <c r="J70" s="3" t="s">
        <v>24</v>
      </c>
      <c r="K70" s="3" t="s">
        <v>49</v>
      </c>
      <c r="L70" s="3" t="s">
        <v>25</v>
      </c>
      <c r="M70" s="3">
        <v>15</v>
      </c>
      <c r="N70" s="3" t="s">
        <v>26</v>
      </c>
      <c r="O70" s="3" t="s">
        <v>27</v>
      </c>
      <c r="P70" s="3" t="s">
        <v>142</v>
      </c>
      <c r="Q70" s="3" t="s">
        <v>215</v>
      </c>
    </row>
    <row r="71" spans="1:17" ht="15.75" customHeight="1" x14ac:dyDescent="0.3">
      <c r="A71" s="3">
        <v>734041</v>
      </c>
      <c r="B71" s="3" t="s">
        <v>46</v>
      </c>
      <c r="C71" s="5">
        <v>41784</v>
      </c>
      <c r="D71" s="3" t="s">
        <v>297</v>
      </c>
      <c r="E71" s="3" t="s">
        <v>48</v>
      </c>
      <c r="F71" s="3">
        <v>0</v>
      </c>
      <c r="G71" s="3" t="s">
        <v>49</v>
      </c>
      <c r="H71" s="3" t="s">
        <v>42</v>
      </c>
      <c r="I71" s="3" t="s">
        <v>49</v>
      </c>
      <c r="J71" s="3" t="s">
        <v>24</v>
      </c>
      <c r="K71" s="3" t="s">
        <v>49</v>
      </c>
      <c r="L71" s="3" t="s">
        <v>43</v>
      </c>
      <c r="M71" s="3">
        <v>5</v>
      </c>
      <c r="N71" s="3" t="s">
        <v>26</v>
      </c>
      <c r="O71" s="3" t="s">
        <v>27</v>
      </c>
      <c r="P71" s="3" t="s">
        <v>265</v>
      </c>
      <c r="Q71" s="3" t="s">
        <v>215</v>
      </c>
    </row>
    <row r="72" spans="1:17" ht="15.75" customHeight="1" x14ac:dyDescent="0.3">
      <c r="A72" s="3">
        <v>829737</v>
      </c>
      <c r="B72" s="3" t="s">
        <v>19</v>
      </c>
      <c r="C72" s="5">
        <v>42113</v>
      </c>
      <c r="D72" s="3" t="s">
        <v>156</v>
      </c>
      <c r="E72" s="3" t="s">
        <v>21</v>
      </c>
      <c r="F72" s="3">
        <v>0</v>
      </c>
      <c r="G72" s="3" t="s">
        <v>22</v>
      </c>
      <c r="H72" s="3" t="s">
        <v>49</v>
      </c>
      <c r="I72" s="3" t="s">
        <v>22</v>
      </c>
      <c r="J72" s="3" t="s">
        <v>24</v>
      </c>
      <c r="K72" s="3" t="s">
        <v>49</v>
      </c>
      <c r="L72" s="3" t="s">
        <v>25</v>
      </c>
      <c r="M72" s="3">
        <v>18</v>
      </c>
      <c r="N72" s="3" t="s">
        <v>26</v>
      </c>
      <c r="O72" s="3" t="s">
        <v>27</v>
      </c>
      <c r="P72" s="3" t="s">
        <v>285</v>
      </c>
      <c r="Q72" s="3" t="s">
        <v>239</v>
      </c>
    </row>
    <row r="73" spans="1:17" ht="15.75" customHeight="1" x14ac:dyDescent="0.3">
      <c r="A73" s="3">
        <v>829751</v>
      </c>
      <c r="B73" s="3" t="s">
        <v>46</v>
      </c>
      <c r="C73" s="5">
        <v>42119</v>
      </c>
      <c r="D73" s="3" t="s">
        <v>182</v>
      </c>
      <c r="E73" s="3" t="s">
        <v>48</v>
      </c>
      <c r="F73" s="3">
        <v>0</v>
      </c>
      <c r="G73" s="3" t="s">
        <v>49</v>
      </c>
      <c r="H73" s="3" t="s">
        <v>261</v>
      </c>
      <c r="I73" s="3" t="s">
        <v>49</v>
      </c>
      <c r="J73" s="3" t="s">
        <v>35</v>
      </c>
      <c r="K73" s="3" t="s">
        <v>49</v>
      </c>
      <c r="L73" s="3" t="s">
        <v>25</v>
      </c>
      <c r="M73" s="3">
        <v>20</v>
      </c>
      <c r="N73" s="3" t="s">
        <v>26</v>
      </c>
      <c r="O73" s="3" t="s">
        <v>27</v>
      </c>
      <c r="P73" s="3" t="s">
        <v>129</v>
      </c>
      <c r="Q73" s="3" t="s">
        <v>305</v>
      </c>
    </row>
    <row r="74" spans="1:17" ht="15.75" customHeight="1" x14ac:dyDescent="0.3">
      <c r="A74" s="3">
        <v>829769</v>
      </c>
      <c r="B74" s="3" t="s">
        <v>46</v>
      </c>
      <c r="C74" s="5">
        <v>42125</v>
      </c>
      <c r="D74" s="3" t="s">
        <v>185</v>
      </c>
      <c r="E74" s="3" t="s">
        <v>48</v>
      </c>
      <c r="F74" s="3">
        <v>0</v>
      </c>
      <c r="G74" s="3" t="s">
        <v>49</v>
      </c>
      <c r="H74" s="3" t="s">
        <v>42</v>
      </c>
      <c r="I74" s="3" t="s">
        <v>42</v>
      </c>
      <c r="J74" s="3" t="s">
        <v>24</v>
      </c>
      <c r="K74" s="3" t="s">
        <v>49</v>
      </c>
      <c r="L74" s="3" t="s">
        <v>25</v>
      </c>
      <c r="M74" s="3">
        <v>8</v>
      </c>
      <c r="N74" s="3" t="s">
        <v>26</v>
      </c>
      <c r="O74" s="3" t="s">
        <v>27</v>
      </c>
      <c r="P74" s="3" t="s">
        <v>129</v>
      </c>
      <c r="Q74" s="3" t="s">
        <v>269</v>
      </c>
    </row>
    <row r="75" spans="1:17" ht="15.75" customHeight="1" x14ac:dyDescent="0.3">
      <c r="A75" s="3">
        <v>829775</v>
      </c>
      <c r="B75" s="3" t="s">
        <v>30</v>
      </c>
      <c r="C75" s="5">
        <v>42127</v>
      </c>
      <c r="D75" s="3" t="s">
        <v>302</v>
      </c>
      <c r="E75" s="3" t="s">
        <v>32</v>
      </c>
      <c r="F75" s="3">
        <v>0</v>
      </c>
      <c r="G75" s="3" t="s">
        <v>33</v>
      </c>
      <c r="H75" s="3" t="s">
        <v>49</v>
      </c>
      <c r="I75" s="3" t="s">
        <v>49</v>
      </c>
      <c r="J75" s="3" t="s">
        <v>35</v>
      </c>
      <c r="K75" s="3" t="s">
        <v>49</v>
      </c>
      <c r="L75" s="3" t="s">
        <v>25</v>
      </c>
      <c r="M75" s="3">
        <v>23</v>
      </c>
      <c r="N75" s="3" t="s">
        <v>26</v>
      </c>
      <c r="O75" s="3" t="s">
        <v>27</v>
      </c>
      <c r="P75" s="3" t="s">
        <v>285</v>
      </c>
      <c r="Q75" s="3" t="s">
        <v>239</v>
      </c>
    </row>
    <row r="76" spans="1:17" ht="15.75" customHeight="1" x14ac:dyDescent="0.3">
      <c r="A76" s="3">
        <v>829783</v>
      </c>
      <c r="B76" s="3" t="s">
        <v>46</v>
      </c>
      <c r="C76" s="5">
        <v>42129</v>
      </c>
      <c r="D76" s="3" t="s">
        <v>156</v>
      </c>
      <c r="E76" s="3" t="s">
        <v>48</v>
      </c>
      <c r="F76" s="3">
        <v>0</v>
      </c>
      <c r="G76" s="3" t="s">
        <v>49</v>
      </c>
      <c r="H76" s="3" t="s">
        <v>41</v>
      </c>
      <c r="I76" s="3" t="s">
        <v>41</v>
      </c>
      <c r="J76" s="3" t="s">
        <v>35</v>
      </c>
      <c r="K76" s="3" t="s">
        <v>49</v>
      </c>
      <c r="L76" s="3" t="s">
        <v>43</v>
      </c>
      <c r="M76" s="3">
        <v>5</v>
      </c>
      <c r="N76" s="3" t="s">
        <v>26</v>
      </c>
      <c r="O76" s="3" t="s">
        <v>27</v>
      </c>
      <c r="P76" s="3" t="s">
        <v>129</v>
      </c>
      <c r="Q76" s="3" t="s">
        <v>305</v>
      </c>
    </row>
    <row r="77" spans="1:17" ht="15.75" customHeight="1" x14ac:dyDescent="0.3">
      <c r="A77" s="3">
        <v>829789</v>
      </c>
      <c r="B77" s="3" t="s">
        <v>67</v>
      </c>
      <c r="C77" s="5">
        <v>42132</v>
      </c>
      <c r="D77" s="3" t="s">
        <v>317</v>
      </c>
      <c r="E77" s="3" t="s">
        <v>69</v>
      </c>
      <c r="F77" s="3">
        <v>0</v>
      </c>
      <c r="G77" s="3" t="s">
        <v>34</v>
      </c>
      <c r="H77" s="3" t="s">
        <v>49</v>
      </c>
      <c r="I77" s="3" t="s">
        <v>34</v>
      </c>
      <c r="J77" s="3" t="s">
        <v>35</v>
      </c>
      <c r="K77" s="3" t="s">
        <v>49</v>
      </c>
      <c r="L77" s="3" t="s">
        <v>43</v>
      </c>
      <c r="M77" s="3">
        <v>6</v>
      </c>
      <c r="N77" s="3" t="s">
        <v>26</v>
      </c>
      <c r="O77" s="3" t="s">
        <v>27</v>
      </c>
      <c r="P77" s="3" t="s">
        <v>305</v>
      </c>
      <c r="Q77" s="3" t="s">
        <v>269</v>
      </c>
    </row>
    <row r="78" spans="1:17" ht="15.75" customHeight="1" x14ac:dyDescent="0.3">
      <c r="A78" s="3">
        <v>829805</v>
      </c>
      <c r="B78" s="3" t="s">
        <v>46</v>
      </c>
      <c r="C78" s="5">
        <v>42138</v>
      </c>
      <c r="D78" s="3" t="s">
        <v>317</v>
      </c>
      <c r="E78" s="3" t="s">
        <v>48</v>
      </c>
      <c r="F78" s="3">
        <v>0</v>
      </c>
      <c r="G78" s="3" t="s">
        <v>49</v>
      </c>
      <c r="H78" s="3" t="s">
        <v>23</v>
      </c>
      <c r="I78" s="3" t="s">
        <v>23</v>
      </c>
      <c r="J78" s="3" t="s">
        <v>24</v>
      </c>
      <c r="K78" s="3" t="s">
        <v>49</v>
      </c>
      <c r="L78" s="3" t="s">
        <v>25</v>
      </c>
      <c r="M78" s="3">
        <v>5</v>
      </c>
      <c r="N78" s="3" t="s">
        <v>26</v>
      </c>
      <c r="O78" s="3" t="s">
        <v>27</v>
      </c>
      <c r="P78" s="3" t="s">
        <v>285</v>
      </c>
      <c r="Q78" s="3" t="s">
        <v>239</v>
      </c>
    </row>
    <row r="79" spans="1:17" ht="15.75" customHeight="1" x14ac:dyDescent="0.3">
      <c r="A79" s="3">
        <v>829815</v>
      </c>
      <c r="B79" s="3" t="s">
        <v>62</v>
      </c>
      <c r="C79" s="5">
        <v>42141</v>
      </c>
      <c r="D79" s="3" t="s">
        <v>320</v>
      </c>
      <c r="E79" s="3" t="s">
        <v>64</v>
      </c>
      <c r="F79" s="3">
        <v>0</v>
      </c>
      <c r="G79" s="3" t="s">
        <v>261</v>
      </c>
      <c r="H79" s="3" t="s">
        <v>49</v>
      </c>
      <c r="I79" s="3" t="s">
        <v>261</v>
      </c>
      <c r="J79" s="3" t="s">
        <v>35</v>
      </c>
      <c r="K79" s="3" t="s">
        <v>49</v>
      </c>
      <c r="L79" s="3" t="s">
        <v>43</v>
      </c>
      <c r="M79" s="3">
        <v>9</v>
      </c>
      <c r="N79" s="3" t="s">
        <v>26</v>
      </c>
      <c r="O79" s="3" t="s">
        <v>27</v>
      </c>
      <c r="P79" s="3" t="s">
        <v>305</v>
      </c>
      <c r="Q79" s="3" t="s">
        <v>265</v>
      </c>
    </row>
    <row r="80" spans="1:17" ht="15.75" customHeight="1" x14ac:dyDescent="0.3">
      <c r="A80" s="3">
        <v>829817</v>
      </c>
      <c r="B80" s="3" t="s">
        <v>46</v>
      </c>
      <c r="C80" s="5">
        <v>42143</v>
      </c>
      <c r="D80" s="3" t="s">
        <v>194</v>
      </c>
      <c r="E80" s="3" t="s">
        <v>48</v>
      </c>
      <c r="F80" s="3">
        <v>0</v>
      </c>
      <c r="G80" s="3" t="s">
        <v>34</v>
      </c>
      <c r="H80" s="3" t="s">
        <v>49</v>
      </c>
      <c r="I80" s="3" t="s">
        <v>49</v>
      </c>
      <c r="J80" s="3" t="s">
        <v>35</v>
      </c>
      <c r="K80" s="3" t="s">
        <v>49</v>
      </c>
      <c r="L80" s="3" t="s">
        <v>25</v>
      </c>
      <c r="M80" s="3">
        <v>25</v>
      </c>
      <c r="N80" s="3" t="s">
        <v>26</v>
      </c>
      <c r="O80" s="3" t="s">
        <v>27</v>
      </c>
      <c r="P80" s="3" t="s">
        <v>129</v>
      </c>
      <c r="Q80" s="3" t="s">
        <v>285</v>
      </c>
    </row>
    <row r="81" spans="1:17" ht="15.75" customHeight="1" x14ac:dyDescent="0.3">
      <c r="A81" s="3">
        <v>829823</v>
      </c>
      <c r="B81" s="3" t="s">
        <v>52</v>
      </c>
      <c r="C81" s="5">
        <v>42148</v>
      </c>
      <c r="D81" s="3" t="s">
        <v>149</v>
      </c>
      <c r="E81" s="3" t="s">
        <v>54</v>
      </c>
      <c r="F81" s="3">
        <v>0</v>
      </c>
      <c r="G81" s="3" t="s">
        <v>49</v>
      </c>
      <c r="H81" s="3" t="s">
        <v>34</v>
      </c>
      <c r="I81" s="3" t="s">
        <v>34</v>
      </c>
      <c r="J81" s="3" t="s">
        <v>24</v>
      </c>
      <c r="K81" s="3" t="s">
        <v>49</v>
      </c>
      <c r="L81" s="3" t="s">
        <v>25</v>
      </c>
      <c r="M81" s="3">
        <v>41</v>
      </c>
      <c r="N81" s="3" t="s">
        <v>26</v>
      </c>
      <c r="O81" s="3" t="s">
        <v>27</v>
      </c>
      <c r="P81" s="3" t="s">
        <v>129</v>
      </c>
      <c r="Q81" s="3" t="s">
        <v>285</v>
      </c>
    </row>
    <row r="82" spans="1:17" ht="15.75" customHeight="1" x14ac:dyDescent="0.3">
      <c r="A82" s="3">
        <v>980909</v>
      </c>
      <c r="B82" s="3" t="s">
        <v>52</v>
      </c>
      <c r="C82" s="5">
        <v>42473</v>
      </c>
      <c r="D82" s="3" t="s">
        <v>149</v>
      </c>
      <c r="E82" s="3" t="s">
        <v>54</v>
      </c>
      <c r="F82" s="3">
        <v>0</v>
      </c>
      <c r="G82" s="3" t="s">
        <v>23</v>
      </c>
      <c r="H82" s="3" t="s">
        <v>49</v>
      </c>
      <c r="I82" s="3" t="s">
        <v>49</v>
      </c>
      <c r="J82" s="3" t="s">
        <v>24</v>
      </c>
      <c r="K82" s="3" t="s">
        <v>49</v>
      </c>
      <c r="L82" s="3" t="s">
        <v>43</v>
      </c>
      <c r="M82" s="3">
        <v>6</v>
      </c>
      <c r="N82" s="3" t="s">
        <v>26</v>
      </c>
      <c r="O82" s="3" t="s">
        <v>27</v>
      </c>
      <c r="P82" s="3" t="s">
        <v>325</v>
      </c>
      <c r="Q82" s="3" t="s">
        <v>142</v>
      </c>
    </row>
    <row r="83" spans="1:17" ht="15.75" customHeight="1" x14ac:dyDescent="0.3">
      <c r="A83" s="3">
        <v>980927</v>
      </c>
      <c r="B83" s="3" t="s">
        <v>46</v>
      </c>
      <c r="C83" s="5">
        <v>42480</v>
      </c>
      <c r="D83" s="3" t="s">
        <v>149</v>
      </c>
      <c r="E83" s="3" t="s">
        <v>48</v>
      </c>
      <c r="F83" s="3">
        <v>0</v>
      </c>
      <c r="G83" s="3" t="s">
        <v>49</v>
      </c>
      <c r="H83" s="3" t="s">
        <v>22</v>
      </c>
      <c r="I83" s="3" t="s">
        <v>49</v>
      </c>
      <c r="J83" s="3" t="s">
        <v>24</v>
      </c>
      <c r="K83" s="3" t="s">
        <v>49</v>
      </c>
      <c r="L83" s="3" t="s">
        <v>43</v>
      </c>
      <c r="M83" s="3">
        <v>6</v>
      </c>
      <c r="N83" s="3" t="s">
        <v>26</v>
      </c>
      <c r="O83" s="3" t="s">
        <v>27</v>
      </c>
      <c r="P83" s="3" t="s">
        <v>234</v>
      </c>
      <c r="Q83" s="3" t="s">
        <v>269</v>
      </c>
    </row>
    <row r="84" spans="1:17" ht="15.75" customHeight="1" x14ac:dyDescent="0.3">
      <c r="A84" s="3">
        <v>980941</v>
      </c>
      <c r="B84" s="3" t="s">
        <v>30</v>
      </c>
      <c r="C84" s="5">
        <v>42485</v>
      </c>
      <c r="D84" s="3" t="s">
        <v>278</v>
      </c>
      <c r="E84" s="3" t="s">
        <v>322</v>
      </c>
      <c r="F84" s="3">
        <v>0</v>
      </c>
      <c r="G84" s="3" t="s">
        <v>33</v>
      </c>
      <c r="H84" s="3" t="s">
        <v>49</v>
      </c>
      <c r="I84" s="3" t="s">
        <v>33</v>
      </c>
      <c r="J84" s="3" t="s">
        <v>24</v>
      </c>
      <c r="K84" s="3" t="s">
        <v>49</v>
      </c>
      <c r="L84" s="3" t="s">
        <v>25</v>
      </c>
      <c r="M84" s="3">
        <v>25</v>
      </c>
      <c r="N84" s="3" t="s">
        <v>26</v>
      </c>
      <c r="O84" s="3" t="s">
        <v>27</v>
      </c>
      <c r="P84" s="3" t="s">
        <v>325</v>
      </c>
      <c r="Q84" s="3" t="s">
        <v>215</v>
      </c>
    </row>
    <row r="85" spans="1:17" ht="15.75" customHeight="1" x14ac:dyDescent="0.3">
      <c r="A85" s="3">
        <v>980947</v>
      </c>
      <c r="B85" s="3" t="s">
        <v>46</v>
      </c>
      <c r="C85" s="5">
        <v>42488</v>
      </c>
      <c r="D85" s="3" t="s">
        <v>149</v>
      </c>
      <c r="E85" s="3" t="s">
        <v>48</v>
      </c>
      <c r="F85" s="3">
        <v>0</v>
      </c>
      <c r="G85" s="3" t="s">
        <v>49</v>
      </c>
      <c r="H85" s="3" t="s">
        <v>23</v>
      </c>
      <c r="I85" s="3" t="s">
        <v>49</v>
      </c>
      <c r="J85" s="3" t="s">
        <v>24</v>
      </c>
      <c r="K85" s="3" t="s">
        <v>49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325</v>
      </c>
      <c r="Q85" s="3" t="s">
        <v>215</v>
      </c>
    </row>
    <row r="86" spans="1:17" ht="15.75" customHeight="1" x14ac:dyDescent="0.3">
      <c r="A86" s="3">
        <v>980957</v>
      </c>
      <c r="B86" s="3" t="s">
        <v>240</v>
      </c>
      <c r="C86" s="5">
        <v>42491</v>
      </c>
      <c r="D86" s="3" t="s">
        <v>149</v>
      </c>
      <c r="E86" s="3" t="s">
        <v>303</v>
      </c>
      <c r="F86" s="3">
        <v>0</v>
      </c>
      <c r="G86" s="3" t="s">
        <v>321</v>
      </c>
      <c r="H86" s="3" t="s">
        <v>49</v>
      </c>
      <c r="I86" s="3" t="s">
        <v>49</v>
      </c>
      <c r="J86" s="3" t="s">
        <v>24</v>
      </c>
      <c r="K86" s="3" t="s">
        <v>49</v>
      </c>
      <c r="L86" s="3" t="s">
        <v>43</v>
      </c>
      <c r="M86" s="3">
        <v>8</v>
      </c>
      <c r="N86" s="3" t="s">
        <v>26</v>
      </c>
      <c r="O86" s="3" t="s">
        <v>27</v>
      </c>
      <c r="P86" s="3" t="s">
        <v>334</v>
      </c>
      <c r="Q86" s="3" t="s">
        <v>215</v>
      </c>
    </row>
    <row r="87" spans="1:17" ht="15.75" customHeight="1" x14ac:dyDescent="0.3">
      <c r="A87" s="3">
        <v>980981</v>
      </c>
      <c r="B87" s="3" t="s">
        <v>19</v>
      </c>
      <c r="C87" s="5">
        <v>42501</v>
      </c>
      <c r="D87" s="3" t="s">
        <v>341</v>
      </c>
      <c r="E87" s="3" t="s">
        <v>21</v>
      </c>
      <c r="F87" s="3">
        <v>0</v>
      </c>
      <c r="G87" s="3" t="s">
        <v>22</v>
      </c>
      <c r="H87" s="3" t="s">
        <v>49</v>
      </c>
      <c r="I87" s="3" t="s">
        <v>49</v>
      </c>
      <c r="J87" s="3" t="s">
        <v>24</v>
      </c>
      <c r="K87" s="3" t="s">
        <v>49</v>
      </c>
      <c r="L87" s="3" t="s">
        <v>43</v>
      </c>
      <c r="M87" s="3">
        <v>6</v>
      </c>
      <c r="N87" s="3" t="s">
        <v>26</v>
      </c>
      <c r="O87" s="3" t="s">
        <v>27</v>
      </c>
      <c r="P87" s="3" t="s">
        <v>334</v>
      </c>
      <c r="Q87" s="3" t="s">
        <v>254</v>
      </c>
    </row>
    <row r="88" spans="1:17" ht="15.75" customHeight="1" x14ac:dyDescent="0.3">
      <c r="A88" s="3">
        <v>980993</v>
      </c>
      <c r="B88" s="3" t="s">
        <v>236</v>
      </c>
      <c r="C88" s="5">
        <v>42505</v>
      </c>
      <c r="D88" s="3" t="s">
        <v>341</v>
      </c>
      <c r="E88" s="3" t="s">
        <v>238</v>
      </c>
      <c r="F88" s="3">
        <v>0</v>
      </c>
      <c r="G88" s="3" t="s">
        <v>49</v>
      </c>
      <c r="H88" s="3" t="s">
        <v>41</v>
      </c>
      <c r="I88" s="3" t="s">
        <v>41</v>
      </c>
      <c r="J88" s="3" t="s">
        <v>24</v>
      </c>
      <c r="K88" s="3" t="s">
        <v>49</v>
      </c>
      <c r="L88" s="3" t="s">
        <v>25</v>
      </c>
      <c r="M88" s="3">
        <v>80</v>
      </c>
      <c r="N88" s="3" t="s">
        <v>26</v>
      </c>
      <c r="O88" s="3" t="s">
        <v>27</v>
      </c>
      <c r="P88" s="3" t="s">
        <v>325</v>
      </c>
      <c r="Q88" s="3" t="s">
        <v>269</v>
      </c>
    </row>
    <row r="89" spans="1:17" ht="15.75" customHeight="1" x14ac:dyDescent="0.3">
      <c r="A89" s="3">
        <v>1082597</v>
      </c>
      <c r="B89" s="3" t="s">
        <v>46</v>
      </c>
      <c r="C89" s="5">
        <v>42834</v>
      </c>
      <c r="D89" s="3" t="s">
        <v>350</v>
      </c>
      <c r="E89" s="3" t="s">
        <v>48</v>
      </c>
      <c r="F89" s="3">
        <v>0</v>
      </c>
      <c r="G89" s="3" t="s">
        <v>49</v>
      </c>
      <c r="H89" s="3" t="s">
        <v>23</v>
      </c>
      <c r="I89" s="3" t="s">
        <v>49</v>
      </c>
      <c r="J89" s="3" t="s">
        <v>24</v>
      </c>
      <c r="K89" s="3" t="s">
        <v>49</v>
      </c>
      <c r="L89" s="3" t="s">
        <v>43</v>
      </c>
      <c r="M89" s="3">
        <v>4</v>
      </c>
      <c r="N89" s="3" t="s">
        <v>26</v>
      </c>
      <c r="O89" s="3" t="s">
        <v>27</v>
      </c>
      <c r="P89" s="3" t="s">
        <v>325</v>
      </c>
      <c r="Q89" s="3" t="s">
        <v>269</v>
      </c>
    </row>
    <row r="90" spans="1:17" ht="15.75" customHeight="1" x14ac:dyDescent="0.3">
      <c r="A90" s="3">
        <v>1082600</v>
      </c>
      <c r="B90" s="3" t="s">
        <v>46</v>
      </c>
      <c r="C90" s="5">
        <v>42837</v>
      </c>
      <c r="D90" s="3" t="s">
        <v>351</v>
      </c>
      <c r="E90" s="3" t="s">
        <v>48</v>
      </c>
      <c r="F90" s="3">
        <v>0</v>
      </c>
      <c r="G90" s="3" t="s">
        <v>49</v>
      </c>
      <c r="H90" s="3" t="s">
        <v>261</v>
      </c>
      <c r="I90" s="3" t="s">
        <v>49</v>
      </c>
      <c r="J90" s="3" t="s">
        <v>24</v>
      </c>
      <c r="K90" s="3" t="s">
        <v>49</v>
      </c>
      <c r="L90" s="3" t="s">
        <v>43</v>
      </c>
      <c r="M90" s="3">
        <v>4</v>
      </c>
      <c r="N90" s="3" t="s">
        <v>26</v>
      </c>
      <c r="O90" s="3" t="s">
        <v>27</v>
      </c>
      <c r="P90" s="3" t="s">
        <v>325</v>
      </c>
      <c r="Q90" s="3" t="s">
        <v>269</v>
      </c>
    </row>
    <row r="91" spans="1:17" ht="15.75" customHeight="1" x14ac:dyDescent="0.3">
      <c r="A91" s="3">
        <v>1082602</v>
      </c>
      <c r="B91" s="3" t="s">
        <v>19</v>
      </c>
      <c r="C91" s="5">
        <v>42839</v>
      </c>
      <c r="D91" s="3" t="s">
        <v>194</v>
      </c>
      <c r="E91" s="3" t="s">
        <v>21</v>
      </c>
      <c r="F91" s="3">
        <v>0</v>
      </c>
      <c r="G91" s="3" t="s">
        <v>22</v>
      </c>
      <c r="H91" s="3" t="s">
        <v>49</v>
      </c>
      <c r="I91" s="3" t="s">
        <v>49</v>
      </c>
      <c r="J91" s="3" t="s">
        <v>24</v>
      </c>
      <c r="K91" s="3" t="s">
        <v>49</v>
      </c>
      <c r="L91" s="3" t="s">
        <v>43</v>
      </c>
      <c r="M91" s="3">
        <v>4</v>
      </c>
      <c r="N91" s="3" t="s">
        <v>26</v>
      </c>
      <c r="O91" s="3" t="s">
        <v>27</v>
      </c>
      <c r="P91" s="3" t="s">
        <v>337</v>
      </c>
      <c r="Q91" s="3" t="s">
        <v>234</v>
      </c>
    </row>
    <row r="92" spans="1:17" ht="15.75" customHeight="1" x14ac:dyDescent="0.3">
      <c r="A92" s="3">
        <v>1082606</v>
      </c>
      <c r="B92" s="3" t="s">
        <v>46</v>
      </c>
      <c r="C92" s="5">
        <v>42841</v>
      </c>
      <c r="D92" s="3" t="s">
        <v>350</v>
      </c>
      <c r="E92" s="3" t="s">
        <v>48</v>
      </c>
      <c r="F92" s="3">
        <v>0</v>
      </c>
      <c r="G92" s="3" t="s">
        <v>49</v>
      </c>
      <c r="H92" s="3" t="s">
        <v>323</v>
      </c>
      <c r="I92" s="3" t="s">
        <v>49</v>
      </c>
      <c r="J92" s="3" t="s">
        <v>24</v>
      </c>
      <c r="K92" s="3" t="s">
        <v>49</v>
      </c>
      <c r="L92" s="3" t="s">
        <v>43</v>
      </c>
      <c r="M92" s="3">
        <v>6</v>
      </c>
      <c r="N92" s="3" t="s">
        <v>26</v>
      </c>
      <c r="O92" s="3" t="s">
        <v>27</v>
      </c>
      <c r="P92" s="3" t="s">
        <v>329</v>
      </c>
      <c r="Q92" s="3" t="s">
        <v>142</v>
      </c>
    </row>
    <row r="93" spans="1:17" ht="15.75" customHeight="1" x14ac:dyDescent="0.3">
      <c r="A93" s="3">
        <v>1082612</v>
      </c>
      <c r="B93" s="3" t="s">
        <v>226</v>
      </c>
      <c r="C93" s="5">
        <v>42845</v>
      </c>
      <c r="D93" s="3" t="s">
        <v>356</v>
      </c>
      <c r="E93" s="3" t="s">
        <v>227</v>
      </c>
      <c r="F93" s="3">
        <v>0</v>
      </c>
      <c r="G93" s="3" t="s">
        <v>33</v>
      </c>
      <c r="H93" s="3" t="s">
        <v>49</v>
      </c>
      <c r="I93" s="3" t="s">
        <v>49</v>
      </c>
      <c r="J93" s="3" t="s">
        <v>24</v>
      </c>
      <c r="K93" s="3" t="s">
        <v>49</v>
      </c>
      <c r="L93" s="3" t="s">
        <v>43</v>
      </c>
      <c r="M93" s="3">
        <v>8</v>
      </c>
      <c r="N93" s="3" t="s">
        <v>26</v>
      </c>
      <c r="O93" s="3" t="s">
        <v>27</v>
      </c>
      <c r="P93" s="3" t="s">
        <v>122</v>
      </c>
      <c r="Q93" s="3" t="s">
        <v>254</v>
      </c>
    </row>
    <row r="94" spans="1:17" ht="15.75" customHeight="1" x14ac:dyDescent="0.3">
      <c r="A94" s="3">
        <v>1082614</v>
      </c>
      <c r="B94" s="3" t="s">
        <v>46</v>
      </c>
      <c r="C94" s="5">
        <v>42847</v>
      </c>
      <c r="D94" s="3" t="s">
        <v>320</v>
      </c>
      <c r="E94" s="3" t="s">
        <v>48</v>
      </c>
      <c r="F94" s="3">
        <v>0</v>
      </c>
      <c r="G94" s="3" t="s">
        <v>49</v>
      </c>
      <c r="H94" s="3" t="s">
        <v>41</v>
      </c>
      <c r="I94" s="3" t="s">
        <v>41</v>
      </c>
      <c r="J94" s="3" t="s">
        <v>24</v>
      </c>
      <c r="K94" s="3" t="s">
        <v>49</v>
      </c>
      <c r="L94" s="3" t="s">
        <v>25</v>
      </c>
      <c r="M94" s="3">
        <v>14</v>
      </c>
      <c r="N94" s="3" t="s">
        <v>26</v>
      </c>
      <c r="O94" s="3" t="s">
        <v>27</v>
      </c>
      <c r="P94" s="3" t="s">
        <v>329</v>
      </c>
      <c r="Q94" s="3" t="s">
        <v>142</v>
      </c>
    </row>
    <row r="95" spans="1:17" ht="15.75" customHeight="1" x14ac:dyDescent="0.3">
      <c r="A95" s="3">
        <v>1082625</v>
      </c>
      <c r="B95" s="3" t="s">
        <v>326</v>
      </c>
      <c r="C95" s="5">
        <v>42854</v>
      </c>
      <c r="D95" s="3" t="s">
        <v>341</v>
      </c>
      <c r="E95" s="3" t="s">
        <v>327</v>
      </c>
      <c r="F95" s="3">
        <v>0</v>
      </c>
      <c r="G95" s="3" t="s">
        <v>323</v>
      </c>
      <c r="H95" s="3" t="s">
        <v>49</v>
      </c>
      <c r="I95" s="3" t="s">
        <v>323</v>
      </c>
      <c r="J95" s="3" t="s">
        <v>35</v>
      </c>
      <c r="K95" s="3" t="s">
        <v>49</v>
      </c>
      <c r="L95" s="3" t="s">
        <v>124</v>
      </c>
      <c r="M95" s="3" t="s">
        <v>27</v>
      </c>
      <c r="N95" s="3" t="s">
        <v>125</v>
      </c>
      <c r="O95" s="3" t="s">
        <v>27</v>
      </c>
      <c r="P95" s="3" t="s">
        <v>234</v>
      </c>
      <c r="Q95" s="3" t="s">
        <v>305</v>
      </c>
    </row>
    <row r="96" spans="1:17" ht="15.75" customHeight="1" x14ac:dyDescent="0.3">
      <c r="A96" s="3">
        <v>1082628</v>
      </c>
      <c r="B96" s="3" t="s">
        <v>46</v>
      </c>
      <c r="C96" s="5">
        <v>42856</v>
      </c>
      <c r="D96" s="3" t="s">
        <v>149</v>
      </c>
      <c r="E96" s="3" t="s">
        <v>48</v>
      </c>
      <c r="F96" s="3">
        <v>0</v>
      </c>
      <c r="G96" s="3" t="s">
        <v>49</v>
      </c>
      <c r="H96" s="3" t="s">
        <v>22</v>
      </c>
      <c r="I96" s="3" t="s">
        <v>22</v>
      </c>
      <c r="J96" s="3" t="s">
        <v>35</v>
      </c>
      <c r="K96" s="3" t="s">
        <v>49</v>
      </c>
      <c r="L96" s="3" t="s">
        <v>43</v>
      </c>
      <c r="M96" s="3">
        <v>5</v>
      </c>
      <c r="N96" s="3" t="s">
        <v>26</v>
      </c>
      <c r="O96" s="3" t="s">
        <v>27</v>
      </c>
      <c r="P96" s="3" t="s">
        <v>234</v>
      </c>
      <c r="Q96" s="3" t="s">
        <v>305</v>
      </c>
    </row>
    <row r="97" spans="1:17" ht="15.75" customHeight="1" x14ac:dyDescent="0.3">
      <c r="A97" s="3">
        <v>1082635</v>
      </c>
      <c r="B97" s="3" t="s">
        <v>38</v>
      </c>
      <c r="C97" s="5">
        <v>42861</v>
      </c>
      <c r="D97" s="3" t="s">
        <v>302</v>
      </c>
      <c r="E97" s="3" t="s">
        <v>40</v>
      </c>
      <c r="F97" s="3">
        <v>0</v>
      </c>
      <c r="G97" s="3" t="s">
        <v>41</v>
      </c>
      <c r="H97" s="3" t="s">
        <v>49</v>
      </c>
      <c r="I97" s="3" t="s">
        <v>41</v>
      </c>
      <c r="J97" s="3" t="s">
        <v>24</v>
      </c>
      <c r="K97" s="3" t="s">
        <v>49</v>
      </c>
      <c r="L97" s="3" t="s">
        <v>25</v>
      </c>
      <c r="M97" s="3">
        <v>146</v>
      </c>
      <c r="N97" s="3" t="s">
        <v>26</v>
      </c>
      <c r="O97" s="3" t="s">
        <v>27</v>
      </c>
      <c r="P97" s="3" t="s">
        <v>325</v>
      </c>
      <c r="Q97" s="3" t="s">
        <v>269</v>
      </c>
    </row>
    <row r="98" spans="1:17" ht="15.75" customHeight="1" x14ac:dyDescent="0.3">
      <c r="A98" s="3">
        <v>1082644</v>
      </c>
      <c r="B98" s="3" t="s">
        <v>52</v>
      </c>
      <c r="C98" s="5">
        <v>42868</v>
      </c>
      <c r="D98" s="3" t="s">
        <v>185</v>
      </c>
      <c r="E98" s="3" t="s">
        <v>54</v>
      </c>
      <c r="F98" s="3">
        <v>0</v>
      </c>
      <c r="G98" s="3" t="s">
        <v>23</v>
      </c>
      <c r="H98" s="3" t="s">
        <v>49</v>
      </c>
      <c r="I98" s="3" t="s">
        <v>23</v>
      </c>
      <c r="J98" s="3" t="s">
        <v>24</v>
      </c>
      <c r="K98" s="3" t="s">
        <v>49</v>
      </c>
      <c r="L98" s="3" t="s">
        <v>25</v>
      </c>
      <c r="M98" s="3">
        <v>9</v>
      </c>
      <c r="N98" s="3" t="s">
        <v>26</v>
      </c>
      <c r="O98" s="3" t="s">
        <v>27</v>
      </c>
      <c r="P98" s="3" t="s">
        <v>329</v>
      </c>
      <c r="Q98" s="3" t="s">
        <v>142</v>
      </c>
    </row>
    <row r="99" spans="1:17" ht="15.75" customHeight="1" x14ac:dyDescent="0.3">
      <c r="A99" s="3">
        <v>1082649</v>
      </c>
      <c r="B99" s="3" t="s">
        <v>19</v>
      </c>
      <c r="C99" s="5">
        <v>42874</v>
      </c>
      <c r="D99" s="3" t="s">
        <v>363</v>
      </c>
      <c r="E99" s="3" t="s">
        <v>21</v>
      </c>
      <c r="F99" s="3">
        <v>0</v>
      </c>
      <c r="G99" s="3" t="s">
        <v>49</v>
      </c>
      <c r="H99" s="3" t="s">
        <v>23</v>
      </c>
      <c r="I99" s="3" t="s">
        <v>49</v>
      </c>
      <c r="J99" s="3" t="s">
        <v>24</v>
      </c>
      <c r="K99" s="3" t="s">
        <v>49</v>
      </c>
      <c r="L99" s="3" t="s">
        <v>43</v>
      </c>
      <c r="M99" s="3">
        <v>6</v>
      </c>
      <c r="N99" s="3" t="s">
        <v>26</v>
      </c>
      <c r="O99" s="3" t="s">
        <v>27</v>
      </c>
      <c r="P99" s="3" t="s">
        <v>276</v>
      </c>
      <c r="Q99" s="3" t="s">
        <v>325</v>
      </c>
    </row>
    <row r="100" spans="1:17" ht="15.75" customHeight="1" x14ac:dyDescent="0.3">
      <c r="A100" s="3">
        <v>1082650</v>
      </c>
      <c r="B100" s="3" t="s">
        <v>62</v>
      </c>
      <c r="C100" s="5">
        <v>42876</v>
      </c>
      <c r="D100" s="3" t="s">
        <v>341</v>
      </c>
      <c r="E100" s="3" t="s">
        <v>64</v>
      </c>
      <c r="F100" s="3">
        <v>0</v>
      </c>
      <c r="G100" s="3" t="s">
        <v>49</v>
      </c>
      <c r="H100" s="3" t="s">
        <v>346</v>
      </c>
      <c r="I100" s="3" t="s">
        <v>49</v>
      </c>
      <c r="J100" s="3" t="s">
        <v>35</v>
      </c>
      <c r="K100" s="3" t="s">
        <v>49</v>
      </c>
      <c r="L100" s="3" t="s">
        <v>25</v>
      </c>
      <c r="M100" s="3">
        <v>1</v>
      </c>
      <c r="N100" s="3" t="s">
        <v>26</v>
      </c>
      <c r="O100" s="3" t="s">
        <v>27</v>
      </c>
      <c r="P100" s="3" t="s">
        <v>276</v>
      </c>
      <c r="Q100" s="3" t="s">
        <v>142</v>
      </c>
    </row>
    <row r="101" spans="1:17" ht="15.75" customHeight="1" x14ac:dyDescent="0.3">
      <c r="A101" s="3">
        <v>1136574</v>
      </c>
      <c r="B101" s="3" t="s">
        <v>46</v>
      </c>
      <c r="C101" s="5">
        <v>43207</v>
      </c>
      <c r="D101" s="3" t="s">
        <v>149</v>
      </c>
      <c r="E101" s="3" t="s">
        <v>48</v>
      </c>
      <c r="F101" s="3">
        <v>0</v>
      </c>
      <c r="G101" s="3" t="s">
        <v>49</v>
      </c>
      <c r="H101" s="3" t="s">
        <v>22</v>
      </c>
      <c r="I101" s="3" t="s">
        <v>22</v>
      </c>
      <c r="J101" s="3" t="s">
        <v>24</v>
      </c>
      <c r="K101" s="3" t="s">
        <v>49</v>
      </c>
      <c r="L101" s="3" t="s">
        <v>25</v>
      </c>
      <c r="M101" s="3">
        <v>46</v>
      </c>
      <c r="N101" s="3" t="s">
        <v>26</v>
      </c>
      <c r="O101" s="3" t="s">
        <v>27</v>
      </c>
      <c r="P101" s="3" t="s">
        <v>215</v>
      </c>
      <c r="Q101" s="3" t="s">
        <v>325</v>
      </c>
    </row>
    <row r="102" spans="1:17" ht="15.75" customHeight="1" x14ac:dyDescent="0.3">
      <c r="A102" s="3">
        <v>1136587</v>
      </c>
      <c r="B102" s="3" t="s">
        <v>240</v>
      </c>
      <c r="C102" s="5">
        <v>43218</v>
      </c>
      <c r="D102" s="3" t="s">
        <v>149</v>
      </c>
      <c r="E102" s="3" t="s">
        <v>303</v>
      </c>
      <c r="F102" s="3">
        <v>0</v>
      </c>
      <c r="G102" s="3" t="s">
        <v>34</v>
      </c>
      <c r="H102" s="3" t="s">
        <v>49</v>
      </c>
      <c r="I102" s="3" t="s">
        <v>49</v>
      </c>
      <c r="J102" s="3" t="s">
        <v>24</v>
      </c>
      <c r="K102" s="3" t="s">
        <v>49</v>
      </c>
      <c r="L102" s="3" t="s">
        <v>43</v>
      </c>
      <c r="M102" s="3">
        <v>8</v>
      </c>
      <c r="N102" s="3" t="s">
        <v>26</v>
      </c>
      <c r="O102" s="3" t="s">
        <v>27</v>
      </c>
      <c r="P102" s="3" t="s">
        <v>305</v>
      </c>
      <c r="Q102" s="3" t="s">
        <v>325</v>
      </c>
    </row>
    <row r="103" spans="1:17" ht="15.75" customHeight="1" x14ac:dyDescent="0.3">
      <c r="A103" s="3">
        <v>1136594</v>
      </c>
      <c r="B103" s="3" t="s">
        <v>226</v>
      </c>
      <c r="C103" s="5">
        <v>43224</v>
      </c>
      <c r="D103" s="3" t="s">
        <v>332</v>
      </c>
      <c r="E103" s="3" t="s">
        <v>227</v>
      </c>
      <c r="F103" s="3">
        <v>0</v>
      </c>
      <c r="G103" s="3" t="s">
        <v>33</v>
      </c>
      <c r="H103" s="3" t="s">
        <v>49</v>
      </c>
      <c r="I103" s="3" t="s">
        <v>49</v>
      </c>
      <c r="J103" s="3" t="s">
        <v>24</v>
      </c>
      <c r="K103" s="3" t="s">
        <v>49</v>
      </c>
      <c r="L103" s="3" t="s">
        <v>43</v>
      </c>
      <c r="M103" s="3">
        <v>6</v>
      </c>
      <c r="N103" s="3" t="s">
        <v>26</v>
      </c>
      <c r="O103" s="3" t="s">
        <v>27</v>
      </c>
      <c r="P103" s="3" t="s">
        <v>334</v>
      </c>
      <c r="Q103" s="3" t="s">
        <v>142</v>
      </c>
    </row>
    <row r="104" spans="1:17" ht="15.75" customHeight="1" x14ac:dyDescent="0.3">
      <c r="A104" s="3">
        <v>1136597</v>
      </c>
      <c r="B104" s="3" t="s">
        <v>46</v>
      </c>
      <c r="C104" s="5">
        <v>43226</v>
      </c>
      <c r="D104" s="3" t="s">
        <v>317</v>
      </c>
      <c r="E104" s="3" t="s">
        <v>48</v>
      </c>
      <c r="F104" s="3">
        <v>0</v>
      </c>
      <c r="G104" s="3" t="s">
        <v>49</v>
      </c>
      <c r="H104" s="3" t="s">
        <v>23</v>
      </c>
      <c r="I104" s="3" t="s">
        <v>23</v>
      </c>
      <c r="J104" s="3" t="s">
        <v>24</v>
      </c>
      <c r="K104" s="3" t="s">
        <v>49</v>
      </c>
      <c r="L104" s="3" t="s">
        <v>25</v>
      </c>
      <c r="M104" s="3">
        <v>13</v>
      </c>
      <c r="N104" s="3" t="s">
        <v>26</v>
      </c>
      <c r="O104" s="3" t="s">
        <v>27</v>
      </c>
      <c r="P104" s="3" t="s">
        <v>129</v>
      </c>
      <c r="Q104" s="3" t="s">
        <v>349</v>
      </c>
    </row>
    <row r="105" spans="1:17" ht="15.75" customHeight="1" x14ac:dyDescent="0.3">
      <c r="A105" s="3">
        <v>1136601</v>
      </c>
      <c r="B105" s="3" t="s">
        <v>52</v>
      </c>
      <c r="C105" s="5">
        <v>43229</v>
      </c>
      <c r="D105" s="3" t="s">
        <v>372</v>
      </c>
      <c r="E105" s="3" t="s">
        <v>54</v>
      </c>
      <c r="F105" s="3">
        <v>0</v>
      </c>
      <c r="G105" s="3" t="s">
        <v>23</v>
      </c>
      <c r="H105" s="3" t="s">
        <v>49</v>
      </c>
      <c r="I105" s="3" t="s">
        <v>23</v>
      </c>
      <c r="J105" s="3" t="s">
        <v>24</v>
      </c>
      <c r="K105" s="3" t="s">
        <v>49</v>
      </c>
      <c r="L105" s="3" t="s">
        <v>25</v>
      </c>
      <c r="M105" s="3">
        <v>102</v>
      </c>
      <c r="N105" s="3" t="s">
        <v>26</v>
      </c>
      <c r="O105" s="3" t="s">
        <v>27</v>
      </c>
      <c r="P105" s="3" t="s">
        <v>337</v>
      </c>
      <c r="Q105" s="3" t="s">
        <v>234</v>
      </c>
    </row>
    <row r="106" spans="1:17" ht="15.75" customHeight="1" x14ac:dyDescent="0.3">
      <c r="A106" s="3">
        <v>1136610</v>
      </c>
      <c r="B106" s="3" t="s">
        <v>46</v>
      </c>
      <c r="C106" s="5">
        <v>43236</v>
      </c>
      <c r="D106" s="3" t="s">
        <v>351</v>
      </c>
      <c r="E106" s="3" t="s">
        <v>48</v>
      </c>
      <c r="F106" s="3">
        <v>0</v>
      </c>
      <c r="G106" s="3" t="s">
        <v>49</v>
      </c>
      <c r="H106" s="3" t="s">
        <v>33</v>
      </c>
      <c r="I106" s="3" t="s">
        <v>33</v>
      </c>
      <c r="J106" s="3" t="s">
        <v>24</v>
      </c>
      <c r="K106" s="3" t="s">
        <v>49</v>
      </c>
      <c r="L106" s="3" t="s">
        <v>25</v>
      </c>
      <c r="M106" s="3">
        <v>3</v>
      </c>
      <c r="N106" s="3" t="s">
        <v>26</v>
      </c>
      <c r="O106" s="3" t="s">
        <v>27</v>
      </c>
      <c r="P106" s="3" t="s">
        <v>122</v>
      </c>
      <c r="Q106" s="3" t="s">
        <v>325</v>
      </c>
    </row>
    <row r="107" spans="1:17" ht="15.75" customHeight="1" x14ac:dyDescent="0.3">
      <c r="A107" s="3">
        <v>1175362</v>
      </c>
      <c r="B107" s="3" t="s">
        <v>19</v>
      </c>
      <c r="C107" s="5">
        <v>43552</v>
      </c>
      <c r="D107" s="3" t="s">
        <v>351</v>
      </c>
      <c r="E107" s="3" t="s">
        <v>347</v>
      </c>
      <c r="F107" s="3">
        <v>0</v>
      </c>
      <c r="G107" s="3" t="s">
        <v>22</v>
      </c>
      <c r="H107" s="3" t="s">
        <v>49</v>
      </c>
      <c r="I107" s="3" t="s">
        <v>22</v>
      </c>
      <c r="J107" s="3" t="s">
        <v>24</v>
      </c>
      <c r="K107" s="3" t="s">
        <v>49</v>
      </c>
      <c r="L107" s="3" t="s">
        <v>25</v>
      </c>
      <c r="M107" s="3">
        <v>6</v>
      </c>
      <c r="N107" s="3" t="s">
        <v>26</v>
      </c>
      <c r="O107" s="3" t="s">
        <v>27</v>
      </c>
      <c r="P107" s="3" t="s">
        <v>269</v>
      </c>
      <c r="Q107" s="3" t="s">
        <v>142</v>
      </c>
    </row>
    <row r="108" spans="1:17" ht="15.75" customHeight="1" x14ac:dyDescent="0.3">
      <c r="A108" s="3">
        <v>1175370</v>
      </c>
      <c r="B108" s="3" t="s">
        <v>46</v>
      </c>
      <c r="C108" s="5">
        <v>43558</v>
      </c>
      <c r="D108" s="3" t="s">
        <v>317</v>
      </c>
      <c r="E108" s="3" t="s">
        <v>48</v>
      </c>
      <c r="F108" s="3">
        <v>0</v>
      </c>
      <c r="G108" s="3" t="s">
        <v>49</v>
      </c>
      <c r="H108" s="3" t="s">
        <v>34</v>
      </c>
      <c r="I108" s="3" t="s">
        <v>34</v>
      </c>
      <c r="J108" s="3" t="s">
        <v>24</v>
      </c>
      <c r="K108" s="3" t="s">
        <v>49</v>
      </c>
      <c r="L108" s="3" t="s">
        <v>25</v>
      </c>
      <c r="M108" s="3">
        <v>37</v>
      </c>
      <c r="N108" s="3" t="s">
        <v>26</v>
      </c>
      <c r="O108" s="3" t="s">
        <v>27</v>
      </c>
      <c r="P108" s="3" t="s">
        <v>215</v>
      </c>
      <c r="Q108" s="3" t="s">
        <v>244</v>
      </c>
    </row>
    <row r="109" spans="1:17" ht="15.75" customHeight="1" x14ac:dyDescent="0.3">
      <c r="A109" s="3">
        <v>1178394</v>
      </c>
      <c r="B109" s="3" t="s">
        <v>62</v>
      </c>
      <c r="C109" s="5">
        <v>43561</v>
      </c>
      <c r="D109" s="3" t="s">
        <v>380</v>
      </c>
      <c r="E109" s="3" t="s">
        <v>64</v>
      </c>
      <c r="F109" s="3">
        <v>0</v>
      </c>
      <c r="G109" s="3" t="s">
        <v>261</v>
      </c>
      <c r="H109" s="3" t="s">
        <v>49</v>
      </c>
      <c r="I109" s="3" t="s">
        <v>261</v>
      </c>
      <c r="J109" s="3" t="s">
        <v>24</v>
      </c>
      <c r="K109" s="3" t="s">
        <v>49</v>
      </c>
      <c r="L109" s="3" t="s">
        <v>25</v>
      </c>
      <c r="M109" s="3">
        <v>40</v>
      </c>
      <c r="N109" s="3" t="s">
        <v>26</v>
      </c>
      <c r="O109" s="3" t="s">
        <v>27</v>
      </c>
      <c r="P109" s="3" t="s">
        <v>334</v>
      </c>
      <c r="Q109" s="3" t="s">
        <v>325</v>
      </c>
    </row>
    <row r="110" spans="1:17" ht="15.75" customHeight="1" x14ac:dyDescent="0.3">
      <c r="A110" s="3">
        <v>1178399</v>
      </c>
      <c r="B110" s="3" t="s">
        <v>46</v>
      </c>
      <c r="C110" s="5">
        <v>43565</v>
      </c>
      <c r="D110" s="3" t="s">
        <v>194</v>
      </c>
      <c r="E110" s="3" t="s">
        <v>48</v>
      </c>
      <c r="F110" s="3">
        <v>0</v>
      </c>
      <c r="G110" s="3" t="s">
        <v>49</v>
      </c>
      <c r="H110" s="3" t="s">
        <v>33</v>
      </c>
      <c r="I110" s="3" t="s">
        <v>49</v>
      </c>
      <c r="J110" s="3" t="s">
        <v>24</v>
      </c>
      <c r="K110" s="3" t="s">
        <v>49</v>
      </c>
      <c r="L110" s="3" t="s">
        <v>43</v>
      </c>
      <c r="M110" s="3">
        <v>3</v>
      </c>
      <c r="N110" s="3" t="s">
        <v>26</v>
      </c>
      <c r="O110" s="3" t="s">
        <v>27</v>
      </c>
      <c r="P110" s="3" t="s">
        <v>353</v>
      </c>
      <c r="Q110" s="3" t="s">
        <v>142</v>
      </c>
    </row>
    <row r="111" spans="1:17" ht="15.75" customHeight="1" x14ac:dyDescent="0.3">
      <c r="A111" s="3">
        <v>1178406</v>
      </c>
      <c r="B111" s="3" t="s">
        <v>46</v>
      </c>
      <c r="C111" s="5">
        <v>43570</v>
      </c>
      <c r="D111" s="3" t="s">
        <v>182</v>
      </c>
      <c r="E111" s="3" t="s">
        <v>48</v>
      </c>
      <c r="F111" s="3">
        <v>0</v>
      </c>
      <c r="G111" s="3" t="s">
        <v>49</v>
      </c>
      <c r="H111" s="3" t="s">
        <v>22</v>
      </c>
      <c r="I111" s="3" t="s">
        <v>49</v>
      </c>
      <c r="J111" s="3" t="s">
        <v>24</v>
      </c>
      <c r="K111" s="3" t="s">
        <v>49</v>
      </c>
      <c r="L111" s="3" t="s">
        <v>43</v>
      </c>
      <c r="M111" s="3">
        <v>5</v>
      </c>
      <c r="N111" s="3" t="s">
        <v>26</v>
      </c>
      <c r="O111" s="3" t="s">
        <v>27</v>
      </c>
      <c r="P111" s="3" t="s">
        <v>122</v>
      </c>
      <c r="Q111" s="3" t="s">
        <v>325</v>
      </c>
    </row>
    <row r="112" spans="1:17" ht="15.75" customHeight="1" x14ac:dyDescent="0.3">
      <c r="A112" s="3">
        <v>1178409</v>
      </c>
      <c r="B112" s="3" t="s">
        <v>38</v>
      </c>
      <c r="C112" s="5">
        <v>43573</v>
      </c>
      <c r="D112" s="3" t="s">
        <v>317</v>
      </c>
      <c r="E112" s="3" t="s">
        <v>40</v>
      </c>
      <c r="F112" s="3">
        <v>0</v>
      </c>
      <c r="G112" s="3" t="s">
        <v>376</v>
      </c>
      <c r="H112" s="3" t="s">
        <v>49</v>
      </c>
      <c r="I112" s="3" t="s">
        <v>49</v>
      </c>
      <c r="J112" s="3" t="s">
        <v>35</v>
      </c>
      <c r="K112" s="3" t="s">
        <v>49</v>
      </c>
      <c r="L112" s="3" t="s">
        <v>25</v>
      </c>
      <c r="M112" s="3">
        <v>40</v>
      </c>
      <c r="N112" s="3" t="s">
        <v>26</v>
      </c>
      <c r="O112" s="3" t="s">
        <v>27</v>
      </c>
      <c r="P112" s="3" t="s">
        <v>244</v>
      </c>
      <c r="Q112" s="3" t="s">
        <v>276</v>
      </c>
    </row>
    <row r="113" spans="1:17" ht="15.75" customHeight="1" x14ac:dyDescent="0.3">
      <c r="A113" s="3">
        <v>1178419</v>
      </c>
      <c r="B113" s="3" t="s">
        <v>67</v>
      </c>
      <c r="C113" s="5">
        <v>43581</v>
      </c>
      <c r="D113" s="3" t="s">
        <v>149</v>
      </c>
      <c r="E113" s="3" t="s">
        <v>69</v>
      </c>
      <c r="F113" s="3">
        <v>0</v>
      </c>
      <c r="G113" s="3" t="s">
        <v>34</v>
      </c>
      <c r="H113" s="3" t="s">
        <v>49</v>
      </c>
      <c r="I113" s="3" t="s">
        <v>34</v>
      </c>
      <c r="J113" s="3" t="s">
        <v>24</v>
      </c>
      <c r="K113" s="3" t="s">
        <v>49</v>
      </c>
      <c r="L113" s="3" t="s">
        <v>25</v>
      </c>
      <c r="M113" s="3">
        <v>46</v>
      </c>
      <c r="N113" s="3" t="s">
        <v>26</v>
      </c>
      <c r="O113" s="3" t="s">
        <v>27</v>
      </c>
      <c r="P113" s="3" t="s">
        <v>276</v>
      </c>
      <c r="Q113" s="3" t="s">
        <v>234</v>
      </c>
    </row>
    <row r="114" spans="1:17" ht="15.75" customHeight="1" x14ac:dyDescent="0.3">
      <c r="A114" s="3">
        <v>1178426</v>
      </c>
      <c r="B114" s="3" t="s">
        <v>46</v>
      </c>
      <c r="C114" s="5">
        <v>43587</v>
      </c>
      <c r="D114" s="3" t="s">
        <v>351</v>
      </c>
      <c r="E114" s="3" t="s">
        <v>48</v>
      </c>
      <c r="F114" s="3">
        <v>0</v>
      </c>
      <c r="G114" s="3" t="s">
        <v>49</v>
      </c>
      <c r="H114" s="3" t="s">
        <v>261</v>
      </c>
      <c r="I114" s="3" t="s">
        <v>49</v>
      </c>
      <c r="J114" s="3" t="s">
        <v>35</v>
      </c>
      <c r="K114" s="3" t="s">
        <v>49</v>
      </c>
      <c r="L114" s="3" t="s">
        <v>124</v>
      </c>
      <c r="M114" s="3" t="s">
        <v>27</v>
      </c>
      <c r="N114" s="3" t="s">
        <v>125</v>
      </c>
      <c r="O114" s="3" t="s">
        <v>27</v>
      </c>
      <c r="P114" s="3" t="s">
        <v>269</v>
      </c>
      <c r="Q114" s="3" t="s">
        <v>142</v>
      </c>
    </row>
    <row r="115" spans="1:17" ht="15.75" customHeight="1" x14ac:dyDescent="0.3">
      <c r="A115" s="3">
        <v>1178431</v>
      </c>
      <c r="B115" s="3" t="s">
        <v>46</v>
      </c>
      <c r="C115" s="5">
        <v>43590</v>
      </c>
      <c r="D115" s="3" t="s">
        <v>317</v>
      </c>
      <c r="E115" s="3" t="s">
        <v>48</v>
      </c>
      <c r="F115" s="3">
        <v>0</v>
      </c>
      <c r="G115" s="3" t="s">
        <v>49</v>
      </c>
      <c r="H115" s="3" t="s">
        <v>23</v>
      </c>
      <c r="I115" s="3" t="s">
        <v>49</v>
      </c>
      <c r="J115" s="3" t="s">
        <v>24</v>
      </c>
      <c r="K115" s="3" t="s">
        <v>49</v>
      </c>
      <c r="L115" s="3" t="s">
        <v>43</v>
      </c>
      <c r="M115" s="3">
        <v>9</v>
      </c>
      <c r="N115" s="3" t="s">
        <v>26</v>
      </c>
      <c r="O115" s="3" t="s">
        <v>27</v>
      </c>
      <c r="P115" s="3" t="s">
        <v>329</v>
      </c>
      <c r="Q115" s="3" t="s">
        <v>269</v>
      </c>
    </row>
    <row r="116" spans="1:17" ht="15.75" customHeight="1" x14ac:dyDescent="0.3">
      <c r="A116" s="3">
        <v>1181764</v>
      </c>
      <c r="B116" s="3" t="s">
        <v>67</v>
      </c>
      <c r="C116" s="5">
        <v>43592</v>
      </c>
      <c r="D116" s="3" t="s">
        <v>332</v>
      </c>
      <c r="E116" s="3" t="s">
        <v>69</v>
      </c>
      <c r="F116" s="3">
        <v>0</v>
      </c>
      <c r="G116" s="3" t="s">
        <v>49</v>
      </c>
      <c r="H116" s="3" t="s">
        <v>34</v>
      </c>
      <c r="I116" s="3" t="s">
        <v>34</v>
      </c>
      <c r="J116" s="3" t="s">
        <v>35</v>
      </c>
      <c r="K116" s="3" t="s">
        <v>49</v>
      </c>
      <c r="L116" s="3" t="s">
        <v>43</v>
      </c>
      <c r="M116" s="3">
        <v>6</v>
      </c>
      <c r="N116" s="3" t="s">
        <v>26</v>
      </c>
      <c r="O116" s="3" t="s">
        <v>27</v>
      </c>
      <c r="P116" s="3" t="s">
        <v>276</v>
      </c>
      <c r="Q116" s="3" t="s">
        <v>325</v>
      </c>
    </row>
    <row r="117" spans="1:17" ht="15.75" customHeight="1" x14ac:dyDescent="0.3">
      <c r="A117" s="3">
        <v>1181768</v>
      </c>
      <c r="B117" s="3" t="s">
        <v>62</v>
      </c>
      <c r="C117" s="5">
        <v>43597</v>
      </c>
      <c r="D117" s="3" t="s">
        <v>351</v>
      </c>
      <c r="E117" s="3" t="s">
        <v>64</v>
      </c>
      <c r="F117" s="3">
        <v>0</v>
      </c>
      <c r="G117" s="3" t="s">
        <v>49</v>
      </c>
      <c r="H117" s="3" t="s">
        <v>34</v>
      </c>
      <c r="I117" s="3" t="s">
        <v>49</v>
      </c>
      <c r="J117" s="3" t="s">
        <v>35</v>
      </c>
      <c r="K117" s="3" t="s">
        <v>49</v>
      </c>
      <c r="L117" s="3" t="s">
        <v>25</v>
      </c>
      <c r="M117" s="3">
        <v>1</v>
      </c>
      <c r="N117" s="3" t="s">
        <v>26</v>
      </c>
      <c r="O117" s="3" t="s">
        <v>27</v>
      </c>
      <c r="P117" s="3" t="s">
        <v>387</v>
      </c>
      <c r="Q117" s="3" t="s">
        <v>325</v>
      </c>
    </row>
    <row r="118" spans="1:17" ht="15.75" customHeight="1" x14ac:dyDescent="0.3">
      <c r="A118" s="3">
        <v>1216499</v>
      </c>
      <c r="B118" s="3" t="s">
        <v>283</v>
      </c>
      <c r="C118" s="5">
        <v>44132</v>
      </c>
      <c r="D118" s="3" t="s">
        <v>332</v>
      </c>
      <c r="E118" s="3" t="s">
        <v>284</v>
      </c>
      <c r="F118" s="3">
        <v>0</v>
      </c>
      <c r="G118" s="3" t="s">
        <v>22</v>
      </c>
      <c r="H118" s="3" t="s">
        <v>49</v>
      </c>
      <c r="I118" s="3" t="s">
        <v>49</v>
      </c>
      <c r="J118" s="3" t="s">
        <v>24</v>
      </c>
      <c r="K118" s="3" t="s">
        <v>49</v>
      </c>
      <c r="L118" s="3" t="s">
        <v>43</v>
      </c>
      <c r="M118" s="3">
        <v>5</v>
      </c>
      <c r="N118" s="3" t="s">
        <v>26</v>
      </c>
      <c r="O118" s="3" t="s">
        <v>27</v>
      </c>
      <c r="P118" s="3" t="s">
        <v>384</v>
      </c>
      <c r="Q118" s="3" t="s">
        <v>305</v>
      </c>
    </row>
    <row r="119" spans="1:17" ht="15.75" customHeight="1" x14ac:dyDescent="0.3">
      <c r="A119" s="3">
        <v>1216503</v>
      </c>
      <c r="B119" s="3" t="s">
        <v>283</v>
      </c>
      <c r="C119" s="5">
        <v>44105</v>
      </c>
      <c r="D119" s="3" t="s">
        <v>194</v>
      </c>
      <c r="E119" s="3" t="s">
        <v>284</v>
      </c>
      <c r="F119" s="3">
        <v>0</v>
      </c>
      <c r="G119" s="3" t="s">
        <v>49</v>
      </c>
      <c r="H119" s="3" t="s">
        <v>33</v>
      </c>
      <c r="I119" s="3" t="s">
        <v>33</v>
      </c>
      <c r="J119" s="3" t="s">
        <v>24</v>
      </c>
      <c r="K119" s="3" t="s">
        <v>49</v>
      </c>
      <c r="L119" s="3" t="s">
        <v>25</v>
      </c>
      <c r="M119" s="3">
        <v>48</v>
      </c>
      <c r="N119" s="3" t="s">
        <v>26</v>
      </c>
      <c r="O119" s="3" t="s">
        <v>27</v>
      </c>
      <c r="P119" s="3" t="s">
        <v>324</v>
      </c>
      <c r="Q119" s="3" t="s">
        <v>142</v>
      </c>
    </row>
    <row r="120" spans="1:17" ht="15.75" customHeight="1" x14ac:dyDescent="0.3">
      <c r="A120" s="3">
        <v>1216508</v>
      </c>
      <c r="B120" s="3" t="s">
        <v>283</v>
      </c>
      <c r="C120" s="5">
        <v>44097</v>
      </c>
      <c r="D120" s="3" t="s">
        <v>149</v>
      </c>
      <c r="E120" s="3" t="s">
        <v>284</v>
      </c>
      <c r="F120" s="3">
        <v>0</v>
      </c>
      <c r="G120" s="3" t="s">
        <v>49</v>
      </c>
      <c r="H120" s="3" t="s">
        <v>23</v>
      </c>
      <c r="I120" s="3" t="s">
        <v>23</v>
      </c>
      <c r="J120" s="3" t="s">
        <v>24</v>
      </c>
      <c r="K120" s="3" t="s">
        <v>49</v>
      </c>
      <c r="L120" s="3" t="s">
        <v>25</v>
      </c>
      <c r="M120" s="3">
        <v>49</v>
      </c>
      <c r="N120" s="3" t="s">
        <v>26</v>
      </c>
      <c r="O120" s="3" t="s">
        <v>27</v>
      </c>
      <c r="P120" s="3" t="s">
        <v>305</v>
      </c>
      <c r="Q120" s="3" t="s">
        <v>142</v>
      </c>
    </row>
    <row r="121" spans="1:17" ht="15.75" customHeight="1" x14ac:dyDescent="0.3">
      <c r="A121" s="3">
        <v>1216511</v>
      </c>
      <c r="B121" s="3" t="s">
        <v>283</v>
      </c>
      <c r="C121" s="5">
        <v>44110</v>
      </c>
      <c r="D121" s="3" t="s">
        <v>332</v>
      </c>
      <c r="E121" s="3" t="s">
        <v>284</v>
      </c>
      <c r="F121" s="3">
        <v>0</v>
      </c>
      <c r="G121" s="3" t="s">
        <v>49</v>
      </c>
      <c r="H121" s="3" t="s">
        <v>42</v>
      </c>
      <c r="I121" s="3" t="s">
        <v>49</v>
      </c>
      <c r="J121" s="3" t="s">
        <v>35</v>
      </c>
      <c r="K121" s="3" t="s">
        <v>49</v>
      </c>
      <c r="L121" s="3" t="s">
        <v>25</v>
      </c>
      <c r="M121" s="3">
        <v>57</v>
      </c>
      <c r="N121" s="3" t="s">
        <v>26</v>
      </c>
      <c r="O121" s="3" t="s">
        <v>27</v>
      </c>
      <c r="P121" s="3" t="s">
        <v>324</v>
      </c>
      <c r="Q121" s="3" t="s">
        <v>142</v>
      </c>
    </row>
    <row r="122" spans="1:17" ht="15.75" customHeight="1" x14ac:dyDescent="0.3">
      <c r="A122" s="3">
        <v>1216521</v>
      </c>
      <c r="B122" s="3" t="s">
        <v>286</v>
      </c>
      <c r="C122" s="5">
        <v>44127</v>
      </c>
      <c r="D122" s="3" t="s">
        <v>314</v>
      </c>
      <c r="E122" s="3" t="s">
        <v>288</v>
      </c>
      <c r="F122" s="3">
        <v>0</v>
      </c>
      <c r="G122" s="3" t="s">
        <v>34</v>
      </c>
      <c r="H122" s="3" t="s">
        <v>49</v>
      </c>
      <c r="I122" s="3" t="s">
        <v>49</v>
      </c>
      <c r="J122" s="3" t="s">
        <v>24</v>
      </c>
      <c r="K122" s="3" t="s">
        <v>49</v>
      </c>
      <c r="L122" s="3" t="s">
        <v>43</v>
      </c>
      <c r="M122" s="3">
        <v>10</v>
      </c>
      <c r="N122" s="3" t="s">
        <v>26</v>
      </c>
      <c r="O122" s="3" t="s">
        <v>27</v>
      </c>
      <c r="P122" s="3" t="s">
        <v>254</v>
      </c>
      <c r="Q122" s="3" t="s">
        <v>239</v>
      </c>
    </row>
    <row r="123" spans="1:17" ht="15.75" customHeight="1" x14ac:dyDescent="0.3">
      <c r="A123" s="3">
        <v>1216526</v>
      </c>
      <c r="B123" s="3" t="s">
        <v>283</v>
      </c>
      <c r="C123" s="5">
        <v>44120</v>
      </c>
      <c r="D123" s="3" t="s">
        <v>328</v>
      </c>
      <c r="E123" s="3" t="s">
        <v>284</v>
      </c>
      <c r="F123" s="3">
        <v>0</v>
      </c>
      <c r="G123" s="3" t="s">
        <v>23</v>
      </c>
      <c r="H123" s="3" t="s">
        <v>49</v>
      </c>
      <c r="I123" s="3" t="s">
        <v>23</v>
      </c>
      <c r="J123" s="3" t="s">
        <v>35</v>
      </c>
      <c r="K123" s="3" t="s">
        <v>49</v>
      </c>
      <c r="L123" s="3" t="s">
        <v>43</v>
      </c>
      <c r="M123" s="3">
        <v>8</v>
      </c>
      <c r="N123" s="3" t="s">
        <v>26</v>
      </c>
      <c r="O123" s="3" t="s">
        <v>27</v>
      </c>
      <c r="P123" s="3" t="s">
        <v>305</v>
      </c>
      <c r="Q123" s="3" t="s">
        <v>324</v>
      </c>
    </row>
    <row r="124" spans="1:17" ht="15.75" customHeight="1" x14ac:dyDescent="0.3">
      <c r="A124" s="3">
        <v>1216529</v>
      </c>
      <c r="B124" s="3" t="s">
        <v>283</v>
      </c>
      <c r="C124" s="5">
        <v>44115</v>
      </c>
      <c r="D124" s="3" t="s">
        <v>328</v>
      </c>
      <c r="E124" s="3" t="s">
        <v>284</v>
      </c>
      <c r="F124" s="3">
        <v>0</v>
      </c>
      <c r="G124" s="3" t="s">
        <v>376</v>
      </c>
      <c r="H124" s="3" t="s">
        <v>49</v>
      </c>
      <c r="I124" s="3" t="s">
        <v>376</v>
      </c>
      <c r="J124" s="3" t="s">
        <v>35</v>
      </c>
      <c r="K124" s="3" t="s">
        <v>49</v>
      </c>
      <c r="L124" s="3" t="s">
        <v>43</v>
      </c>
      <c r="M124" s="3">
        <v>5</v>
      </c>
      <c r="N124" s="3" t="s">
        <v>26</v>
      </c>
      <c r="O124" s="3" t="s">
        <v>27</v>
      </c>
      <c r="P124" s="3" t="s">
        <v>305</v>
      </c>
      <c r="Q124" s="3" t="s">
        <v>142</v>
      </c>
    </row>
    <row r="125" spans="1:17" ht="15.75" customHeight="1" x14ac:dyDescent="0.3">
      <c r="A125" s="3">
        <v>1216535</v>
      </c>
      <c r="B125" s="3" t="s">
        <v>290</v>
      </c>
      <c r="C125" s="5">
        <v>44135</v>
      </c>
      <c r="D125" s="3" t="s">
        <v>372</v>
      </c>
      <c r="E125" s="3" t="s">
        <v>291</v>
      </c>
      <c r="F125" s="3">
        <v>0</v>
      </c>
      <c r="G125" s="3" t="s">
        <v>376</v>
      </c>
      <c r="H125" s="3" t="s">
        <v>49</v>
      </c>
      <c r="I125" s="3" t="s">
        <v>49</v>
      </c>
      <c r="J125" s="3" t="s">
        <v>24</v>
      </c>
      <c r="K125" s="3" t="s">
        <v>49</v>
      </c>
      <c r="L125" s="3" t="s">
        <v>43</v>
      </c>
      <c r="M125" s="3">
        <v>9</v>
      </c>
      <c r="N125" s="3" t="s">
        <v>26</v>
      </c>
      <c r="O125" s="3" t="s">
        <v>27</v>
      </c>
      <c r="P125" s="3" t="s">
        <v>353</v>
      </c>
      <c r="Q125" s="3" t="s">
        <v>203</v>
      </c>
    </row>
    <row r="126" spans="1:17" ht="15.75" customHeight="1" x14ac:dyDescent="0.3">
      <c r="A126" s="3">
        <v>1216538</v>
      </c>
      <c r="B126" s="3" t="s">
        <v>286</v>
      </c>
      <c r="C126" s="5">
        <v>44108</v>
      </c>
      <c r="D126" s="3" t="s">
        <v>314</v>
      </c>
      <c r="E126" s="3" t="s">
        <v>288</v>
      </c>
      <c r="F126" s="3">
        <v>0</v>
      </c>
      <c r="G126" s="3" t="s">
        <v>49</v>
      </c>
      <c r="H126" s="3" t="s">
        <v>261</v>
      </c>
      <c r="I126" s="3" t="s">
        <v>49</v>
      </c>
      <c r="J126" s="3" t="s">
        <v>35</v>
      </c>
      <c r="K126" s="3" t="s">
        <v>49</v>
      </c>
      <c r="L126" s="3" t="s">
        <v>25</v>
      </c>
      <c r="M126" s="3">
        <v>34</v>
      </c>
      <c r="N126" s="3" t="s">
        <v>26</v>
      </c>
      <c r="O126" s="3" t="s">
        <v>27</v>
      </c>
      <c r="P126" s="3" t="s">
        <v>337</v>
      </c>
      <c r="Q126" s="3" t="s">
        <v>285</v>
      </c>
    </row>
    <row r="127" spans="1:17" ht="15.75" customHeight="1" x14ac:dyDescent="0.3">
      <c r="A127" s="3">
        <v>1237177</v>
      </c>
      <c r="B127" s="3" t="s">
        <v>290</v>
      </c>
      <c r="C127" s="5">
        <v>44140</v>
      </c>
      <c r="D127" s="3" t="s">
        <v>351</v>
      </c>
      <c r="E127" s="3" t="s">
        <v>291</v>
      </c>
      <c r="F127" s="3">
        <v>0</v>
      </c>
      <c r="G127" s="3" t="s">
        <v>49</v>
      </c>
      <c r="H127" s="3" t="s">
        <v>376</v>
      </c>
      <c r="I127" s="3" t="s">
        <v>376</v>
      </c>
      <c r="J127" s="3" t="s">
        <v>24</v>
      </c>
      <c r="K127" s="3" t="s">
        <v>49</v>
      </c>
      <c r="L127" s="3" t="s">
        <v>25</v>
      </c>
      <c r="M127" s="3">
        <v>57</v>
      </c>
      <c r="N127" s="3" t="s">
        <v>26</v>
      </c>
      <c r="O127" s="3" t="s">
        <v>27</v>
      </c>
      <c r="P127" s="3" t="s">
        <v>305</v>
      </c>
      <c r="Q127" s="3" t="s">
        <v>325</v>
      </c>
    </row>
    <row r="128" spans="1:17" ht="15.75" customHeight="1" x14ac:dyDescent="0.3">
      <c r="A128" s="3">
        <v>1237181</v>
      </c>
      <c r="B128" s="3" t="s">
        <v>290</v>
      </c>
      <c r="C128" s="5">
        <v>44145</v>
      </c>
      <c r="D128" s="3" t="s">
        <v>314</v>
      </c>
      <c r="E128" s="3" t="s">
        <v>291</v>
      </c>
      <c r="F128" s="3">
        <v>0</v>
      </c>
      <c r="G128" s="3" t="s">
        <v>376</v>
      </c>
      <c r="H128" s="3" t="s">
        <v>49</v>
      </c>
      <c r="I128" s="3" t="s">
        <v>376</v>
      </c>
      <c r="J128" s="3" t="s">
        <v>35</v>
      </c>
      <c r="K128" s="3" t="s">
        <v>49</v>
      </c>
      <c r="L128" s="3" t="s">
        <v>43</v>
      </c>
      <c r="M128" s="3">
        <v>5</v>
      </c>
      <c r="N128" s="3" t="s">
        <v>26</v>
      </c>
      <c r="O128" s="3" t="s">
        <v>27</v>
      </c>
      <c r="P128" s="3" t="s">
        <v>305</v>
      </c>
      <c r="Q128" s="3" t="s">
        <v>325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88EF-A03A-4CAF-A87A-58B6AA46E98E}">
  <dimension ref="A3:B20"/>
  <sheetViews>
    <sheetView workbookViewId="0">
      <selection activeCell="D4" sqref="D4"/>
    </sheetView>
  </sheetViews>
  <sheetFormatPr defaultRowHeight="14.4" x14ac:dyDescent="0.3"/>
  <cols>
    <col min="1" max="1" width="24.33203125" bestFit="1" customWidth="1"/>
    <col min="2" max="2" width="14.21875" bestFit="1" customWidth="1"/>
  </cols>
  <sheetData>
    <row r="3" spans="1:2" x14ac:dyDescent="0.3">
      <c r="A3" s="12" t="s">
        <v>406</v>
      </c>
      <c r="B3" s="13" t="s">
        <v>408</v>
      </c>
    </row>
    <row r="4" spans="1:2" x14ac:dyDescent="0.3">
      <c r="A4" s="14" t="s">
        <v>34</v>
      </c>
      <c r="B4" s="13">
        <v>106</v>
      </c>
    </row>
    <row r="5" spans="1:2" x14ac:dyDescent="0.3">
      <c r="A5" s="15" t="s">
        <v>55</v>
      </c>
      <c r="B5" s="16">
        <v>29</v>
      </c>
    </row>
    <row r="6" spans="1:2" x14ac:dyDescent="0.3">
      <c r="A6" s="15" t="s">
        <v>376</v>
      </c>
      <c r="B6" s="16">
        <v>19</v>
      </c>
    </row>
    <row r="7" spans="1:2" x14ac:dyDescent="0.3">
      <c r="A7" s="15" t="s">
        <v>41</v>
      </c>
      <c r="B7" s="16">
        <v>67</v>
      </c>
    </row>
    <row r="8" spans="1:2" x14ac:dyDescent="0.3">
      <c r="A8" s="15" t="s">
        <v>323</v>
      </c>
      <c r="B8" s="16">
        <v>13</v>
      </c>
    </row>
    <row r="9" spans="1:2" x14ac:dyDescent="0.3">
      <c r="A9" s="15" t="s">
        <v>33</v>
      </c>
      <c r="B9" s="16">
        <v>88</v>
      </c>
    </row>
    <row r="10" spans="1:2" x14ac:dyDescent="0.3">
      <c r="A10" s="15" t="s">
        <v>207</v>
      </c>
      <c r="B10" s="16">
        <v>6</v>
      </c>
    </row>
    <row r="11" spans="1:2" x14ac:dyDescent="0.3">
      <c r="A11" s="15" t="s">
        <v>23</v>
      </c>
      <c r="B11" s="16">
        <v>99</v>
      </c>
    </row>
    <row r="12" spans="1:2" x14ac:dyDescent="0.3">
      <c r="A12" s="15" t="s">
        <v>49</v>
      </c>
      <c r="B12" s="16">
        <v>120</v>
      </c>
    </row>
    <row r="13" spans="1:2" x14ac:dyDescent="0.3">
      <c r="A13" s="15" t="s">
        <v>27</v>
      </c>
      <c r="B13" s="16">
        <v>4</v>
      </c>
    </row>
    <row r="14" spans="1:2" x14ac:dyDescent="0.3">
      <c r="A14" s="15" t="s">
        <v>209</v>
      </c>
      <c r="B14" s="16">
        <v>12</v>
      </c>
    </row>
    <row r="15" spans="1:2" x14ac:dyDescent="0.3">
      <c r="A15" s="15" t="s">
        <v>42</v>
      </c>
      <c r="B15" s="16">
        <v>81</v>
      </c>
    </row>
    <row r="16" spans="1:2" x14ac:dyDescent="0.3">
      <c r="A16" s="15" t="s">
        <v>346</v>
      </c>
      <c r="B16" s="16">
        <v>10</v>
      </c>
    </row>
    <row r="17" spans="1:2" x14ac:dyDescent="0.3">
      <c r="A17" s="15" t="s">
        <v>321</v>
      </c>
      <c r="B17" s="16">
        <v>5</v>
      </c>
    </row>
    <row r="18" spans="1:2" x14ac:dyDescent="0.3">
      <c r="A18" s="15" t="s">
        <v>22</v>
      </c>
      <c r="B18" s="16">
        <v>91</v>
      </c>
    </row>
    <row r="19" spans="1:2" x14ac:dyDescent="0.3">
      <c r="A19" s="15" t="s">
        <v>261</v>
      </c>
      <c r="B19" s="16">
        <v>66</v>
      </c>
    </row>
    <row r="20" spans="1:2" x14ac:dyDescent="0.3">
      <c r="A20" s="17" t="s">
        <v>402</v>
      </c>
      <c r="B20" s="18">
        <v>816</v>
      </c>
    </row>
  </sheetData>
  <conditionalFormatting sqref="A3:B20">
    <cfRule type="top10" dxfId="0" priority="1" rank="10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4C98-BBC5-4BCA-83EE-33935D9A1BDD}">
  <dimension ref="A3:C19"/>
  <sheetViews>
    <sheetView workbookViewId="0">
      <selection activeCell="A5" sqref="A5"/>
    </sheetView>
  </sheetViews>
  <sheetFormatPr defaultRowHeight="14.4" x14ac:dyDescent="0.3"/>
  <cols>
    <col min="1" max="1" width="24.33203125" bestFit="1" customWidth="1"/>
    <col min="2" max="2" width="18.6640625" bestFit="1" customWidth="1"/>
  </cols>
  <sheetData>
    <row r="3" spans="1:3" x14ac:dyDescent="0.3">
      <c r="A3" s="12" t="s">
        <v>406</v>
      </c>
      <c r="B3" s="13" t="s">
        <v>409</v>
      </c>
      <c r="C3" s="22"/>
    </row>
    <row r="4" spans="1:3" x14ac:dyDescent="0.3">
      <c r="A4" s="14" t="s">
        <v>34</v>
      </c>
      <c r="B4" s="19">
        <v>0.11887254901960784</v>
      </c>
    </row>
    <row r="5" spans="1:3" x14ac:dyDescent="0.3">
      <c r="A5" s="15" t="s">
        <v>55</v>
      </c>
      <c r="B5" s="20">
        <v>5.2696078431372549E-2</v>
      </c>
    </row>
    <row r="6" spans="1:3" x14ac:dyDescent="0.3">
      <c r="A6" s="15" t="s">
        <v>376</v>
      </c>
      <c r="B6" s="20">
        <v>2.4509803921568627E-2</v>
      </c>
    </row>
    <row r="7" spans="1:3" x14ac:dyDescent="0.3">
      <c r="A7" s="15" t="s">
        <v>41</v>
      </c>
      <c r="B7" s="20">
        <v>9.8039215686274508E-2</v>
      </c>
    </row>
    <row r="8" spans="1:3" x14ac:dyDescent="0.3">
      <c r="A8" s="15" t="s">
        <v>323</v>
      </c>
      <c r="B8" s="20">
        <v>1.8382352941176471E-2</v>
      </c>
    </row>
    <row r="9" spans="1:3" x14ac:dyDescent="0.3">
      <c r="A9" s="15" t="s">
        <v>33</v>
      </c>
      <c r="B9" s="20">
        <v>0.10416666666666667</v>
      </c>
    </row>
    <row r="10" spans="1:3" x14ac:dyDescent="0.3">
      <c r="A10" s="15" t="s">
        <v>207</v>
      </c>
      <c r="B10" s="20">
        <v>9.8039215686274508E-3</v>
      </c>
    </row>
    <row r="11" spans="1:3" x14ac:dyDescent="0.3">
      <c r="A11" s="15" t="s">
        <v>23</v>
      </c>
      <c r="B11" s="20">
        <v>0.12009803921568628</v>
      </c>
    </row>
    <row r="12" spans="1:3" x14ac:dyDescent="0.3">
      <c r="A12" s="15" t="s">
        <v>49</v>
      </c>
      <c r="B12" s="20">
        <v>0.12990196078431374</v>
      </c>
    </row>
    <row r="13" spans="1:3" x14ac:dyDescent="0.3">
      <c r="A13" s="15" t="s">
        <v>209</v>
      </c>
      <c r="B13" s="20">
        <v>2.4509803921568627E-2</v>
      </c>
    </row>
    <row r="14" spans="1:3" x14ac:dyDescent="0.3">
      <c r="A14" s="15" t="s">
        <v>42</v>
      </c>
      <c r="B14" s="20">
        <v>0.10661764705882353</v>
      </c>
    </row>
    <row r="15" spans="1:3" x14ac:dyDescent="0.3">
      <c r="A15" s="15" t="s">
        <v>346</v>
      </c>
      <c r="B15" s="20">
        <v>7.3529411764705881E-3</v>
      </c>
    </row>
    <row r="16" spans="1:3" x14ac:dyDescent="0.3">
      <c r="A16" s="15" t="s">
        <v>321</v>
      </c>
      <c r="B16" s="20">
        <v>8.5784313725490204E-3</v>
      </c>
    </row>
    <row r="17" spans="1:2" x14ac:dyDescent="0.3">
      <c r="A17" s="15" t="s">
        <v>22</v>
      </c>
      <c r="B17" s="20">
        <v>0.10661764705882353</v>
      </c>
    </row>
    <row r="18" spans="1:2" x14ac:dyDescent="0.3">
      <c r="A18" s="15" t="s">
        <v>261</v>
      </c>
      <c r="B18" s="20">
        <v>6.985294117647059E-2</v>
      </c>
    </row>
    <row r="19" spans="1:2" x14ac:dyDescent="0.3">
      <c r="A19" s="17" t="s">
        <v>402</v>
      </c>
      <c r="B19" s="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00"/>
  <sheetViews>
    <sheetView topLeftCell="H1" workbookViewId="0">
      <selection activeCell="U19" sqref="U19"/>
    </sheetView>
  </sheetViews>
  <sheetFormatPr defaultColWidth="14.44140625" defaultRowHeight="15" customHeight="1" x14ac:dyDescent="0.3"/>
  <cols>
    <col min="1" max="2" width="8.88671875" customWidth="1"/>
    <col min="3" max="3" width="12.66406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9" max="19" width="24.88671875" customWidth="1"/>
  </cols>
  <sheetData>
    <row r="1" spans="1:23" ht="15" customHeight="1" x14ac:dyDescent="0.3">
      <c r="S1" t="s">
        <v>410</v>
      </c>
      <c r="T1" t="s">
        <v>411</v>
      </c>
      <c r="U1" t="s">
        <v>412</v>
      </c>
      <c r="V1" t="s">
        <v>414</v>
      </c>
      <c r="W1" t="s">
        <v>413</v>
      </c>
    </row>
    <row r="2" spans="1:23" ht="15" customHeight="1" x14ac:dyDescent="0.3">
      <c r="S2" s="23" t="s">
        <v>22</v>
      </c>
      <c r="T2">
        <f>COUNTIF(Table_8[[team1]:[team2]],S2)</f>
        <v>195</v>
      </c>
      <c r="U2">
        <f>COUNTIF(Table_8[toss_winner],S2)</f>
        <v>87</v>
      </c>
      <c r="V2" s="24">
        <f>U2/T2</f>
        <v>0.44615384615384618</v>
      </c>
      <c r="W2" s="24">
        <f>(T2-U2)/T2</f>
        <v>0.55384615384615388</v>
      </c>
    </row>
    <row r="3" spans="1:23" ht="15" customHeight="1" x14ac:dyDescent="0.3">
      <c r="S3" s="23" t="s">
        <v>33</v>
      </c>
      <c r="T3">
        <f>COUNTIF(Table_8[[team1]:[team2]],S3)</f>
        <v>190</v>
      </c>
      <c r="U3">
        <f>COUNTIF(Table_8[toss_winner],S3)</f>
        <v>85</v>
      </c>
      <c r="V3" s="24">
        <f t="shared" ref="V3:V16" si="0">U3/T3</f>
        <v>0.44736842105263158</v>
      </c>
      <c r="W3" s="24">
        <f t="shared" ref="W3:W16" si="1">(T3-U3)/T3</f>
        <v>0.55263157894736847</v>
      </c>
    </row>
    <row r="4" spans="1:23" ht="15" customHeight="1" x14ac:dyDescent="0.3">
      <c r="S4" s="23" t="s">
        <v>41</v>
      </c>
      <c r="T4">
        <f>COUNTIF(Table_8[[team1]:[team2]],S4)</f>
        <v>161</v>
      </c>
      <c r="U4">
        <f>COUNTIF(Table_8[toss_winner],S4)</f>
        <v>80</v>
      </c>
      <c r="V4" s="24">
        <f t="shared" si="0"/>
        <v>0.49689440993788819</v>
      </c>
      <c r="W4" s="24">
        <f t="shared" si="1"/>
        <v>0.50310559006211175</v>
      </c>
    </row>
    <row r="5" spans="1:23" ht="15" customHeight="1" x14ac:dyDescent="0.3">
      <c r="S5" s="23" t="s">
        <v>49</v>
      </c>
      <c r="T5">
        <f>COUNTIF(Table_8[[team1]:[team2]],S5)</f>
        <v>203</v>
      </c>
      <c r="U5">
        <f>COUNTIF(Table_8[toss_winner],S5)</f>
        <v>106</v>
      </c>
      <c r="V5" s="24">
        <f t="shared" si="0"/>
        <v>0.52216748768472909</v>
      </c>
      <c r="W5" s="24">
        <f t="shared" si="1"/>
        <v>0.47783251231527096</v>
      </c>
    </row>
    <row r="6" spans="1:23" ht="15" customHeight="1" x14ac:dyDescent="0.3">
      <c r="S6" s="23" t="s">
        <v>23</v>
      </c>
      <c r="T6">
        <f>COUNTIF(Table_8[[team1]:[team2]],S6)</f>
        <v>192</v>
      </c>
      <c r="U6">
        <f>COUNTIF(Table_8[toss_winner],S6)</f>
        <v>98</v>
      </c>
      <c r="V6" s="24">
        <f t="shared" si="0"/>
        <v>0.51041666666666663</v>
      </c>
      <c r="W6" s="24">
        <f t="shared" si="1"/>
        <v>0.48958333333333331</v>
      </c>
    </row>
    <row r="7" spans="1:23" ht="15" customHeight="1" x14ac:dyDescent="0.3">
      <c r="S7" s="23" t="s">
        <v>42</v>
      </c>
      <c r="T7">
        <f>COUNTIF(Table_8[[team1]:[team2]],S7)</f>
        <v>161</v>
      </c>
      <c r="U7">
        <f>COUNTIF(Table_8[toss_winner],S7)</f>
        <v>87</v>
      </c>
      <c r="V7" s="24">
        <f t="shared" si="0"/>
        <v>0.54037267080745344</v>
      </c>
      <c r="W7" s="24">
        <f t="shared" si="1"/>
        <v>0.45962732919254656</v>
      </c>
    </row>
    <row r="8" spans="1:23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S8" s="23" t="s">
        <v>55</v>
      </c>
      <c r="T8">
        <f>COUNTIF(Table_8[[team1]:[team2]],S8)</f>
        <v>75</v>
      </c>
      <c r="U8">
        <f>COUNTIF(Table_8[toss_winner],S8)</f>
        <v>43</v>
      </c>
      <c r="V8" s="24">
        <f t="shared" si="0"/>
        <v>0.57333333333333336</v>
      </c>
      <c r="W8" s="24">
        <f t="shared" si="1"/>
        <v>0.42666666666666669</v>
      </c>
    </row>
    <row r="9" spans="1:23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S9" s="23" t="s">
        <v>34</v>
      </c>
      <c r="T9">
        <f>COUNTIF(Table_8[[team1]:[team2]],S9)</f>
        <v>178</v>
      </c>
      <c r="U9">
        <f>COUNTIF(Table_8[toss_winner],S9)</f>
        <v>97</v>
      </c>
      <c r="V9" s="24">
        <f t="shared" si="0"/>
        <v>0.5449438202247191</v>
      </c>
      <c r="W9" s="24">
        <f t="shared" si="1"/>
        <v>0.4550561797752809</v>
      </c>
    </row>
    <row r="10" spans="1:23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S10" s="23" t="s">
        <v>207</v>
      </c>
      <c r="T10">
        <f>COUNTIF(Table_8[[team1]:[team2]],S10)</f>
        <v>14</v>
      </c>
      <c r="U10">
        <f>COUNTIF(Table_8[toss_winner],S10)</f>
        <v>8</v>
      </c>
      <c r="V10" s="24">
        <f t="shared" si="0"/>
        <v>0.5714285714285714</v>
      </c>
      <c r="W10" s="24">
        <f t="shared" si="1"/>
        <v>0.42857142857142855</v>
      </c>
    </row>
    <row r="11" spans="1:23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S11" s="23" t="s">
        <v>209</v>
      </c>
      <c r="T11">
        <f>COUNTIF(Table_8[[team1]:[team2]],S11)</f>
        <v>46</v>
      </c>
      <c r="U11">
        <f>COUNTIF(Table_8[toss_winner],S11)</f>
        <v>20</v>
      </c>
      <c r="V11" s="24">
        <f t="shared" si="0"/>
        <v>0.43478260869565216</v>
      </c>
      <c r="W11" s="24">
        <f t="shared" si="1"/>
        <v>0.56521739130434778</v>
      </c>
    </row>
    <row r="12" spans="1:23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S12" s="23" t="s">
        <v>261</v>
      </c>
      <c r="T12">
        <f>COUNTIF(Table_8[[team1]:[team2]],S12)</f>
        <v>124</v>
      </c>
      <c r="U12">
        <f>COUNTIF(Table_8[toss_winner],S12)</f>
        <v>57</v>
      </c>
      <c r="V12" s="24">
        <f t="shared" si="0"/>
        <v>0.45967741935483869</v>
      </c>
      <c r="W12" s="24">
        <f t="shared" si="1"/>
        <v>0.54032258064516125</v>
      </c>
    </row>
    <row r="13" spans="1:23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S13" s="23" t="s">
        <v>323</v>
      </c>
      <c r="T13">
        <f>COUNTIF(Table_8[[team1]:[team2]],S13)</f>
        <v>30</v>
      </c>
      <c r="U13">
        <f>COUNTIF(Table_8[toss_winner],S13)</f>
        <v>15</v>
      </c>
      <c r="V13" s="24">
        <f t="shared" si="0"/>
        <v>0.5</v>
      </c>
      <c r="W13" s="24">
        <f t="shared" si="1"/>
        <v>0.5</v>
      </c>
    </row>
    <row r="14" spans="1:23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S14" s="23" t="s">
        <v>321</v>
      </c>
      <c r="T14">
        <f>COUNTIF(Table_8[[team1]:[team2]],S14)</f>
        <v>14</v>
      </c>
      <c r="U14">
        <f>COUNTIF(Table_8[toss_winner],S14)</f>
        <v>7</v>
      </c>
      <c r="V14" s="24">
        <f t="shared" si="0"/>
        <v>0.5</v>
      </c>
      <c r="W14" s="24">
        <f t="shared" si="1"/>
        <v>0.5</v>
      </c>
    </row>
    <row r="15" spans="1:23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S15" s="23" t="s">
        <v>346</v>
      </c>
      <c r="T15">
        <f>COUNTIF(Table_8[[team1]:[team2]],S15)</f>
        <v>16</v>
      </c>
      <c r="U15">
        <f>COUNTIF(Table_8[toss_winner],S15)</f>
        <v>6</v>
      </c>
      <c r="V15" s="24">
        <f t="shared" si="0"/>
        <v>0.375</v>
      </c>
      <c r="W15" s="24">
        <f t="shared" si="1"/>
        <v>0.625</v>
      </c>
    </row>
    <row r="16" spans="1:23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S16" s="23" t="s">
        <v>376</v>
      </c>
      <c r="T16">
        <f>COUNTIF(Table_8[[team1]:[team2]],S16)</f>
        <v>33</v>
      </c>
      <c r="U16">
        <f>COUNTIF(Table_8[toss_winner],S16)</f>
        <v>20</v>
      </c>
      <c r="V16" s="24">
        <f t="shared" si="0"/>
        <v>0.60606060606060608</v>
      </c>
      <c r="W16" s="24">
        <f t="shared" si="1"/>
        <v>0.39393939393939392</v>
      </c>
    </row>
    <row r="17" spans="1:17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</row>
    <row r="18" spans="1:17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</row>
    <row r="19" spans="1:17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</row>
    <row r="20" spans="1:17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</row>
    <row r="21" spans="1:17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</row>
    <row r="22" spans="1:17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</row>
    <row r="23" spans="1:17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</row>
    <row r="24" spans="1:17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</row>
    <row r="25" spans="1:17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</row>
    <row r="26" spans="1:17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</row>
    <row r="27" spans="1:17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</row>
    <row r="28" spans="1:17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</row>
    <row r="29" spans="1:17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</row>
    <row r="30" spans="1:17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</row>
    <row r="31" spans="1:17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</row>
    <row r="32" spans="1:17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</row>
    <row r="33" spans="1:17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</row>
    <row r="34" spans="1:17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</row>
    <row r="35" spans="1:17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</row>
    <row r="36" spans="1:17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</row>
    <row r="37" spans="1:17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</row>
    <row r="38" spans="1:17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</row>
    <row r="39" spans="1:17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</row>
    <row r="40" spans="1:17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</row>
    <row r="41" spans="1:17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</row>
    <row r="42" spans="1:17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</row>
    <row r="43" spans="1:17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</row>
    <row r="44" spans="1:17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</row>
    <row r="45" spans="1:17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</row>
    <row r="46" spans="1:17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</row>
    <row r="47" spans="1:17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</row>
    <row r="48" spans="1:17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</row>
    <row r="49" spans="1:17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</row>
    <row r="50" spans="1:17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</row>
    <row r="51" spans="1:17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</row>
    <row r="52" spans="1:17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</row>
    <row r="53" spans="1:17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</row>
    <row r="54" spans="1:17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</row>
    <row r="55" spans="1:17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</row>
    <row r="56" spans="1:17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</row>
    <row r="57" spans="1:17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</row>
    <row r="58" spans="1:17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</row>
    <row r="59" spans="1:17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</row>
    <row r="60" spans="1:17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</row>
    <row r="61" spans="1:17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</row>
    <row r="62" spans="1:17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</row>
    <row r="63" spans="1:17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</row>
    <row r="64" spans="1:17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</row>
    <row r="65" spans="1:17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</row>
    <row r="66" spans="1:17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</row>
    <row r="67" spans="1:17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</row>
    <row r="68" spans="1:17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</row>
    <row r="69" spans="1:17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</row>
    <row r="70" spans="1:17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</row>
    <row r="71" spans="1:17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</row>
    <row r="72" spans="1:17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</row>
    <row r="73" spans="1:17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</row>
    <row r="74" spans="1:17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</row>
    <row r="75" spans="1:17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</row>
    <row r="76" spans="1:17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</row>
    <row r="77" spans="1:17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</row>
    <row r="78" spans="1:17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</row>
    <row r="79" spans="1:17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</row>
    <row r="80" spans="1:17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</row>
    <row r="81" spans="1:17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</row>
    <row r="82" spans="1:17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</row>
    <row r="83" spans="1:17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</row>
    <row r="84" spans="1:17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</row>
    <row r="85" spans="1:17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</row>
    <row r="86" spans="1:17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</row>
    <row r="87" spans="1:17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</row>
    <row r="88" spans="1:17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</row>
    <row r="89" spans="1:17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</row>
    <row r="90" spans="1:17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</row>
    <row r="91" spans="1:17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</row>
    <row r="92" spans="1:17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</row>
    <row r="93" spans="1:17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</row>
    <row r="94" spans="1:17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</row>
    <row r="95" spans="1:17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</row>
    <row r="96" spans="1:17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</row>
    <row r="97" spans="1:17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</row>
    <row r="98" spans="1:17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</row>
    <row r="99" spans="1:17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</row>
    <row r="100" spans="1:17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</row>
    <row r="101" spans="1:17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</row>
    <row r="102" spans="1:17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</row>
    <row r="103" spans="1:17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</row>
    <row r="104" spans="1:17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</row>
    <row r="105" spans="1:17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</row>
    <row r="106" spans="1:17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</row>
    <row r="107" spans="1:17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</row>
    <row r="108" spans="1:17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</row>
    <row r="109" spans="1:17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</row>
    <row r="110" spans="1:17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</row>
    <row r="111" spans="1:17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</row>
    <row r="112" spans="1:17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</row>
    <row r="113" spans="1:17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</row>
    <row r="114" spans="1:17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</row>
    <row r="115" spans="1:17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</row>
    <row r="116" spans="1:17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</row>
    <row r="117" spans="1:17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</row>
    <row r="118" spans="1:17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</row>
    <row r="119" spans="1:17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</row>
    <row r="120" spans="1:17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</row>
    <row r="121" spans="1:17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</row>
    <row r="122" spans="1:17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</row>
    <row r="123" spans="1:17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</row>
    <row r="124" spans="1:17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</row>
    <row r="125" spans="1:17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</row>
    <row r="126" spans="1:17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</row>
    <row r="127" spans="1:17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</row>
    <row r="128" spans="1:17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</row>
    <row r="129" spans="1:17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</row>
    <row r="130" spans="1:17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</row>
    <row r="131" spans="1:17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</row>
    <row r="132" spans="1:17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</row>
    <row r="133" spans="1:17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</row>
    <row r="134" spans="1:17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</row>
    <row r="135" spans="1:17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</row>
    <row r="136" spans="1:17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</row>
    <row r="137" spans="1:17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</row>
    <row r="138" spans="1:17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</row>
    <row r="139" spans="1:17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</row>
    <row r="140" spans="1:17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</row>
    <row r="141" spans="1:17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</row>
    <row r="142" spans="1:17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</row>
    <row r="143" spans="1:17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</row>
    <row r="144" spans="1:17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</row>
    <row r="145" spans="1:17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</row>
    <row r="146" spans="1:17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</row>
    <row r="147" spans="1:17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</row>
    <row r="148" spans="1:17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</row>
    <row r="149" spans="1:17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</row>
    <row r="150" spans="1:17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</row>
    <row r="151" spans="1:17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</row>
    <row r="152" spans="1:17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</row>
    <row r="153" spans="1:17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</row>
    <row r="154" spans="1:17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</row>
    <row r="155" spans="1:17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</row>
    <row r="156" spans="1:17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</row>
    <row r="157" spans="1:17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</row>
    <row r="158" spans="1:17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</row>
    <row r="159" spans="1:17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</row>
    <row r="160" spans="1:17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</row>
    <row r="161" spans="1:17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</row>
    <row r="162" spans="1:17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</row>
    <row r="163" spans="1:17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</row>
    <row r="164" spans="1:17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</row>
    <row r="165" spans="1:17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</row>
    <row r="166" spans="1:17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</row>
    <row r="167" spans="1:17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</row>
    <row r="168" spans="1:17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</row>
    <row r="169" spans="1:17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</row>
    <row r="170" spans="1:17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</row>
    <row r="171" spans="1:17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</row>
    <row r="172" spans="1:17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</row>
    <row r="173" spans="1:17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</row>
    <row r="174" spans="1:17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</row>
    <row r="175" spans="1:17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</row>
    <row r="176" spans="1:17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</row>
    <row r="177" spans="1:17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</row>
    <row r="178" spans="1:17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</row>
    <row r="179" spans="1:17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</row>
    <row r="180" spans="1:17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</row>
    <row r="181" spans="1:17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</row>
    <row r="182" spans="1:17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</row>
    <row r="183" spans="1:17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</row>
    <row r="184" spans="1:17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</row>
    <row r="185" spans="1:17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</row>
    <row r="186" spans="1:17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</row>
    <row r="187" spans="1:17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</row>
    <row r="188" spans="1:17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</row>
    <row r="189" spans="1:17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</row>
    <row r="190" spans="1:17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</row>
    <row r="191" spans="1:17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</row>
    <row r="192" spans="1:17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</row>
    <row r="193" spans="1:17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</row>
    <row r="194" spans="1:17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</row>
    <row r="195" spans="1:17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</row>
    <row r="196" spans="1:17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</row>
    <row r="197" spans="1:17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</row>
    <row r="198" spans="1:17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</row>
    <row r="199" spans="1:17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</row>
    <row r="200" spans="1:17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</row>
    <row r="201" spans="1:17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</row>
    <row r="202" spans="1:17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</row>
    <row r="203" spans="1:17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</row>
    <row r="204" spans="1:17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</row>
    <row r="205" spans="1:17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</row>
    <row r="206" spans="1:17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</row>
    <row r="207" spans="1:17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</row>
    <row r="208" spans="1:17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</row>
    <row r="209" spans="1:17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</row>
    <row r="210" spans="1:17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</row>
    <row r="211" spans="1:17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</row>
    <row r="212" spans="1:17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</row>
    <row r="213" spans="1:17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</row>
    <row r="214" spans="1:17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</row>
    <row r="215" spans="1:17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</row>
    <row r="216" spans="1:17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</row>
    <row r="217" spans="1:17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</row>
    <row r="218" spans="1:17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</row>
    <row r="219" spans="1:17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</row>
    <row r="220" spans="1:17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</row>
    <row r="221" spans="1:17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</row>
    <row r="222" spans="1:17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</row>
    <row r="223" spans="1:17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</row>
    <row r="224" spans="1:17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</row>
    <row r="225" spans="1:17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</row>
    <row r="226" spans="1:17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</row>
    <row r="227" spans="1:17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</row>
    <row r="228" spans="1:17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</row>
    <row r="229" spans="1:17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</row>
    <row r="230" spans="1:17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</row>
    <row r="231" spans="1:17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</row>
    <row r="232" spans="1:17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</row>
    <row r="233" spans="1:17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</row>
    <row r="234" spans="1:17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</row>
    <row r="235" spans="1:17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</row>
    <row r="236" spans="1:17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</row>
    <row r="237" spans="1:17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</row>
    <row r="238" spans="1:17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</row>
    <row r="239" spans="1:17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</row>
    <row r="240" spans="1:17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</row>
    <row r="241" spans="1:17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</row>
    <row r="242" spans="1:17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</row>
    <row r="243" spans="1:17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</row>
    <row r="244" spans="1:17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</row>
    <row r="245" spans="1:17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</row>
    <row r="246" spans="1:17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</row>
    <row r="247" spans="1:17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</row>
    <row r="248" spans="1:17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</row>
    <row r="249" spans="1:17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</row>
    <row r="250" spans="1:17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</row>
    <row r="251" spans="1:17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</row>
    <row r="252" spans="1:17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</row>
    <row r="253" spans="1:17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</row>
    <row r="254" spans="1:17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</row>
    <row r="255" spans="1:17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</row>
    <row r="256" spans="1:17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</row>
    <row r="257" spans="1:17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</row>
    <row r="258" spans="1:17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</row>
    <row r="259" spans="1:17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</row>
    <row r="260" spans="1:17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</row>
    <row r="261" spans="1:17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</row>
    <row r="262" spans="1:17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</row>
    <row r="263" spans="1:17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</row>
    <row r="264" spans="1:17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</row>
    <row r="265" spans="1:17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</row>
    <row r="266" spans="1:17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</row>
    <row r="267" spans="1:17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</row>
    <row r="268" spans="1:17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</row>
    <row r="269" spans="1:17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</row>
    <row r="270" spans="1:17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</row>
    <row r="271" spans="1:17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</row>
    <row r="272" spans="1:17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</row>
    <row r="273" spans="1:17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</row>
    <row r="274" spans="1:17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</row>
    <row r="275" spans="1:17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</row>
    <row r="276" spans="1:17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</row>
    <row r="277" spans="1:17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</row>
    <row r="278" spans="1:17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</row>
    <row r="279" spans="1:17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</row>
    <row r="280" spans="1:17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</row>
    <row r="281" spans="1:17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</row>
    <row r="282" spans="1:17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</row>
    <row r="283" spans="1:17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</row>
    <row r="284" spans="1:17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</row>
    <row r="285" spans="1:17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</row>
    <row r="286" spans="1:17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</row>
    <row r="287" spans="1:17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</row>
    <row r="288" spans="1:17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</row>
    <row r="289" spans="1:17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</row>
    <row r="290" spans="1:17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</row>
    <row r="291" spans="1:17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</row>
    <row r="292" spans="1:17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</row>
    <row r="293" spans="1:17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</row>
    <row r="294" spans="1:17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</row>
    <row r="295" spans="1:17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</row>
    <row r="296" spans="1:17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</row>
    <row r="297" spans="1:17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</row>
    <row r="298" spans="1:17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</row>
    <row r="299" spans="1:17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</row>
    <row r="300" spans="1:17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</row>
    <row r="301" spans="1:17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</row>
    <row r="302" spans="1:17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</row>
    <row r="303" spans="1:17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</row>
    <row r="304" spans="1:17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</row>
    <row r="305" spans="1:17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</row>
    <row r="306" spans="1:17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</row>
    <row r="307" spans="1:17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</row>
    <row r="308" spans="1:17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</row>
    <row r="309" spans="1:17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</row>
    <row r="310" spans="1:17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</row>
    <row r="311" spans="1:17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</row>
    <row r="312" spans="1:17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</row>
    <row r="313" spans="1:17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</row>
    <row r="314" spans="1:17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</row>
    <row r="315" spans="1:17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</row>
    <row r="316" spans="1:17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</row>
    <row r="317" spans="1:17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</row>
    <row r="318" spans="1:17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</row>
    <row r="319" spans="1:17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</row>
    <row r="320" spans="1:17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</row>
    <row r="321" spans="1:17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</row>
    <row r="322" spans="1:17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</row>
    <row r="323" spans="1:17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</row>
    <row r="324" spans="1:17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</row>
    <row r="325" spans="1:17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</row>
    <row r="326" spans="1:17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</row>
    <row r="327" spans="1:17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</row>
    <row r="328" spans="1:17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</row>
    <row r="329" spans="1:17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</row>
    <row r="330" spans="1:17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</row>
    <row r="331" spans="1:17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</row>
    <row r="332" spans="1:17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</row>
    <row r="333" spans="1:17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</row>
    <row r="334" spans="1:17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</row>
    <row r="335" spans="1:17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</row>
    <row r="336" spans="1:17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</row>
    <row r="337" spans="1:17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</row>
    <row r="338" spans="1:17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</row>
    <row r="339" spans="1:17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</row>
    <row r="340" spans="1:17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</row>
    <row r="341" spans="1:17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</row>
    <row r="342" spans="1:17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</row>
    <row r="343" spans="1:17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</row>
    <row r="344" spans="1:17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</row>
    <row r="345" spans="1:17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</row>
    <row r="346" spans="1:17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</row>
    <row r="347" spans="1:17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</row>
    <row r="348" spans="1:17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</row>
    <row r="349" spans="1:17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</row>
    <row r="350" spans="1:17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</row>
    <row r="351" spans="1:17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</row>
    <row r="352" spans="1:17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</row>
    <row r="353" spans="1:17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</row>
    <row r="354" spans="1:17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</row>
    <row r="355" spans="1:17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</row>
    <row r="356" spans="1:17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</row>
    <row r="357" spans="1:17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</row>
    <row r="358" spans="1:17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</row>
    <row r="359" spans="1:17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</row>
    <row r="360" spans="1:17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</row>
    <row r="361" spans="1:17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</row>
    <row r="362" spans="1:17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</row>
    <row r="363" spans="1:17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</row>
    <row r="364" spans="1:17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</row>
    <row r="365" spans="1:17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</row>
    <row r="366" spans="1:17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</row>
    <row r="367" spans="1:17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</row>
    <row r="368" spans="1:17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</row>
    <row r="369" spans="1:17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</row>
    <row r="370" spans="1:17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</row>
    <row r="371" spans="1:17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</row>
    <row r="372" spans="1:17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</row>
    <row r="373" spans="1:17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</row>
    <row r="374" spans="1:17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</row>
    <row r="375" spans="1:17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</row>
    <row r="376" spans="1:17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</row>
    <row r="377" spans="1:17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</row>
    <row r="378" spans="1:17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</row>
    <row r="379" spans="1:17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</row>
    <row r="380" spans="1:17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</row>
    <row r="381" spans="1:17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</row>
    <row r="382" spans="1:17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</row>
    <row r="383" spans="1:17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</row>
    <row r="384" spans="1:17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</row>
    <row r="385" spans="1:17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</row>
    <row r="386" spans="1:17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</row>
    <row r="387" spans="1:17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</row>
    <row r="388" spans="1:17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</row>
    <row r="389" spans="1:17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</row>
    <row r="390" spans="1:17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</row>
    <row r="391" spans="1:17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</row>
    <row r="392" spans="1:17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</row>
    <row r="393" spans="1:17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</row>
    <row r="394" spans="1:17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</row>
    <row r="395" spans="1:17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</row>
    <row r="396" spans="1:17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</row>
    <row r="397" spans="1:17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</row>
    <row r="398" spans="1:17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</row>
    <row r="399" spans="1:17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</row>
    <row r="400" spans="1:17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</row>
    <row r="401" spans="1:17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</row>
    <row r="402" spans="1:17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</row>
    <row r="403" spans="1:17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</row>
    <row r="404" spans="1:17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</row>
    <row r="405" spans="1:17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</row>
    <row r="406" spans="1:17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</row>
    <row r="407" spans="1:17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</row>
    <row r="408" spans="1:17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</row>
    <row r="409" spans="1:17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</row>
    <row r="410" spans="1:17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</row>
    <row r="411" spans="1:17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</row>
    <row r="412" spans="1:17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</row>
    <row r="413" spans="1:17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</row>
    <row r="414" spans="1:17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</row>
    <row r="415" spans="1:17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</row>
    <row r="416" spans="1:17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</row>
    <row r="417" spans="1:17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</row>
    <row r="418" spans="1:17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</row>
    <row r="419" spans="1:17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</row>
    <row r="420" spans="1:17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</row>
    <row r="421" spans="1:17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</row>
    <row r="422" spans="1:17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</row>
    <row r="423" spans="1:17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</row>
    <row r="424" spans="1:17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</row>
    <row r="425" spans="1:17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</row>
    <row r="426" spans="1:17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</row>
    <row r="427" spans="1:17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</row>
    <row r="428" spans="1:17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</row>
    <row r="429" spans="1:17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</row>
    <row r="430" spans="1:17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</row>
    <row r="431" spans="1:17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</row>
    <row r="432" spans="1:17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</row>
    <row r="433" spans="1:17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</row>
    <row r="434" spans="1:17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</row>
    <row r="435" spans="1:17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</row>
    <row r="436" spans="1:17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</row>
    <row r="437" spans="1:17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</row>
    <row r="438" spans="1:17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</row>
    <row r="439" spans="1:17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</row>
    <row r="440" spans="1:17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</row>
    <row r="441" spans="1:17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</row>
    <row r="442" spans="1:17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</row>
    <row r="443" spans="1:17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</row>
    <row r="444" spans="1:17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</row>
    <row r="445" spans="1:17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</row>
    <row r="446" spans="1:17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</row>
    <row r="447" spans="1:17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</row>
    <row r="448" spans="1:17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</row>
    <row r="449" spans="1:17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</row>
    <row r="450" spans="1:17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</row>
    <row r="451" spans="1:17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</row>
    <row r="452" spans="1:17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</row>
    <row r="453" spans="1:17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</row>
    <row r="454" spans="1:17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</row>
    <row r="455" spans="1:17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</row>
    <row r="456" spans="1:17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</row>
    <row r="457" spans="1:17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</row>
    <row r="458" spans="1:17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</row>
    <row r="459" spans="1:17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</row>
    <row r="460" spans="1:17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</row>
    <row r="461" spans="1:17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</row>
    <row r="462" spans="1:17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</row>
    <row r="463" spans="1:17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</row>
    <row r="464" spans="1:17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</row>
    <row r="465" spans="1:17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</row>
    <row r="466" spans="1:17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</row>
    <row r="467" spans="1:17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</row>
    <row r="468" spans="1:17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</row>
    <row r="469" spans="1:17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</row>
    <row r="470" spans="1:17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</row>
    <row r="471" spans="1:17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</row>
    <row r="472" spans="1:17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</row>
    <row r="473" spans="1:17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</row>
    <row r="474" spans="1:17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</row>
    <row r="475" spans="1:17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</row>
    <row r="476" spans="1:17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</row>
    <row r="477" spans="1:17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</row>
    <row r="478" spans="1:17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</row>
    <row r="479" spans="1:17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</row>
    <row r="480" spans="1:17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</row>
    <row r="481" spans="1:17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</row>
    <row r="482" spans="1:17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</row>
    <row r="483" spans="1:17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</row>
    <row r="484" spans="1:17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</row>
    <row r="485" spans="1:17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</row>
    <row r="486" spans="1:17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</row>
    <row r="487" spans="1:17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</row>
    <row r="488" spans="1:17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</row>
    <row r="489" spans="1:17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</row>
    <row r="490" spans="1:17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</row>
    <row r="491" spans="1:17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</row>
    <row r="492" spans="1:17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</row>
    <row r="493" spans="1:17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</row>
    <row r="494" spans="1:17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</row>
    <row r="495" spans="1:17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</row>
    <row r="496" spans="1:17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</row>
    <row r="497" spans="1:17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</row>
    <row r="498" spans="1:17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</row>
    <row r="499" spans="1:17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</row>
    <row r="500" spans="1:17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</row>
    <row r="501" spans="1:17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</row>
    <row r="502" spans="1:17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</row>
    <row r="503" spans="1:17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</row>
    <row r="504" spans="1:17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</row>
    <row r="505" spans="1:17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</row>
    <row r="506" spans="1:17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</row>
    <row r="507" spans="1:17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</row>
    <row r="508" spans="1:17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</row>
    <row r="509" spans="1:17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</row>
    <row r="510" spans="1:17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</row>
    <row r="511" spans="1:17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</row>
    <row r="512" spans="1:17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</row>
    <row r="513" spans="1:17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</row>
    <row r="514" spans="1:17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</row>
    <row r="515" spans="1:17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</row>
    <row r="516" spans="1:17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</row>
    <row r="517" spans="1:17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</row>
    <row r="518" spans="1:17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</row>
    <row r="519" spans="1:17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</row>
    <row r="520" spans="1:17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</row>
    <row r="521" spans="1:17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</row>
    <row r="522" spans="1:17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</row>
    <row r="523" spans="1:17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</row>
    <row r="524" spans="1:17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</row>
    <row r="525" spans="1:17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</row>
    <row r="526" spans="1:17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</row>
    <row r="527" spans="1:17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</row>
    <row r="528" spans="1:17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</row>
    <row r="529" spans="1:17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</row>
    <row r="530" spans="1:17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</row>
    <row r="531" spans="1:17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</row>
    <row r="532" spans="1:17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</row>
    <row r="533" spans="1:17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</row>
    <row r="534" spans="1:17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</row>
    <row r="535" spans="1:17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</row>
    <row r="536" spans="1:17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</row>
    <row r="537" spans="1:17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</row>
    <row r="538" spans="1:17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</row>
    <row r="539" spans="1:17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</row>
    <row r="540" spans="1:17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</row>
    <row r="541" spans="1:17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</row>
    <row r="542" spans="1:17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</row>
    <row r="543" spans="1:17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</row>
    <row r="544" spans="1:17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</row>
    <row r="545" spans="1:17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</row>
    <row r="546" spans="1:17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</row>
    <row r="547" spans="1:17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</row>
    <row r="548" spans="1:17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</row>
    <row r="549" spans="1:17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</row>
    <row r="550" spans="1:17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</row>
    <row r="551" spans="1:17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</row>
    <row r="552" spans="1:17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</row>
    <row r="553" spans="1:17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</row>
    <row r="554" spans="1:17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</row>
    <row r="555" spans="1:17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</row>
    <row r="556" spans="1:17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</row>
    <row r="557" spans="1:17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</row>
    <row r="558" spans="1:17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</row>
    <row r="559" spans="1:17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</row>
    <row r="560" spans="1:17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</row>
    <row r="561" spans="1:17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</row>
    <row r="562" spans="1:17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</row>
    <row r="563" spans="1:17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</row>
    <row r="564" spans="1:17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</row>
    <row r="565" spans="1:17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</row>
    <row r="566" spans="1:17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</row>
    <row r="567" spans="1:17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</row>
    <row r="568" spans="1:17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</row>
    <row r="569" spans="1:17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</row>
    <row r="570" spans="1:17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</row>
    <row r="571" spans="1:17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</row>
    <row r="572" spans="1:17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</row>
    <row r="573" spans="1:17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</row>
    <row r="574" spans="1:17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</row>
    <row r="575" spans="1:17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</row>
    <row r="576" spans="1:17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</row>
    <row r="577" spans="1:17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</row>
    <row r="578" spans="1:17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</row>
    <row r="579" spans="1:17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</row>
    <row r="580" spans="1:17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</row>
    <row r="581" spans="1:17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</row>
    <row r="582" spans="1:17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</row>
    <row r="583" spans="1:17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</row>
    <row r="584" spans="1:17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</row>
    <row r="585" spans="1:17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</row>
    <row r="586" spans="1:17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</row>
    <row r="587" spans="1:17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</row>
    <row r="588" spans="1:17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</row>
    <row r="589" spans="1:17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</row>
    <row r="590" spans="1:17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</row>
    <row r="591" spans="1:17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</row>
    <row r="592" spans="1:17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</row>
    <row r="593" spans="1:17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</row>
    <row r="594" spans="1:17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</row>
    <row r="595" spans="1:17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</row>
    <row r="596" spans="1:17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</row>
    <row r="597" spans="1:17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</row>
    <row r="598" spans="1:17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</row>
    <row r="599" spans="1:17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</row>
    <row r="600" spans="1:17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</row>
    <row r="601" spans="1:17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</row>
    <row r="602" spans="1:17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</row>
    <row r="603" spans="1:17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</row>
    <row r="604" spans="1:17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</row>
    <row r="605" spans="1:17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</row>
    <row r="606" spans="1:17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</row>
    <row r="607" spans="1:17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</row>
    <row r="608" spans="1:17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</row>
    <row r="609" spans="1:17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</row>
    <row r="610" spans="1:17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</row>
    <row r="611" spans="1:17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</row>
    <row r="612" spans="1:17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</row>
    <row r="613" spans="1:17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</row>
    <row r="614" spans="1:17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</row>
    <row r="615" spans="1:17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</row>
    <row r="616" spans="1:17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</row>
    <row r="617" spans="1:17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</row>
    <row r="618" spans="1:17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</row>
    <row r="619" spans="1:17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</row>
    <row r="620" spans="1:17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</row>
    <row r="621" spans="1:17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</row>
    <row r="622" spans="1:17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</row>
    <row r="623" spans="1:17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</row>
    <row r="624" spans="1:17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</row>
    <row r="625" spans="1:17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</row>
    <row r="626" spans="1:17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</row>
    <row r="627" spans="1:17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</row>
    <row r="628" spans="1:17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</row>
    <row r="629" spans="1:17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</row>
    <row r="630" spans="1:17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</row>
    <row r="631" spans="1:17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</row>
    <row r="632" spans="1:17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</row>
    <row r="633" spans="1:17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</row>
    <row r="634" spans="1:17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</row>
    <row r="635" spans="1:17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</row>
    <row r="636" spans="1:17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</row>
    <row r="637" spans="1:17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</row>
    <row r="638" spans="1:17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</row>
    <row r="639" spans="1:17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</row>
    <row r="640" spans="1:17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</row>
    <row r="641" spans="1:17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</row>
    <row r="642" spans="1:17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</row>
    <row r="643" spans="1:17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</row>
    <row r="644" spans="1:17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</row>
    <row r="645" spans="1:17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</row>
    <row r="646" spans="1:17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</row>
    <row r="647" spans="1:17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</row>
    <row r="648" spans="1:17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</row>
    <row r="649" spans="1:17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</row>
    <row r="650" spans="1:17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</row>
    <row r="651" spans="1:17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</row>
    <row r="652" spans="1:17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</row>
    <row r="653" spans="1:17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</row>
    <row r="654" spans="1:17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</row>
    <row r="655" spans="1:17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</row>
    <row r="656" spans="1:17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</row>
    <row r="657" spans="1:17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</row>
    <row r="658" spans="1:17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</row>
    <row r="659" spans="1:17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</row>
    <row r="660" spans="1:17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</row>
    <row r="661" spans="1:17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</row>
    <row r="662" spans="1:17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</row>
    <row r="663" spans="1:17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</row>
    <row r="664" spans="1:17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</row>
    <row r="665" spans="1:17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</row>
    <row r="666" spans="1:17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</row>
    <row r="667" spans="1:17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</row>
    <row r="668" spans="1:17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</row>
    <row r="669" spans="1:17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</row>
    <row r="670" spans="1:17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</row>
    <row r="671" spans="1:17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</row>
    <row r="672" spans="1:17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</row>
    <row r="673" spans="1:17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</row>
    <row r="674" spans="1:17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</row>
    <row r="675" spans="1:17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</row>
    <row r="676" spans="1:17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</row>
    <row r="677" spans="1:17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</row>
    <row r="678" spans="1:17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</row>
    <row r="679" spans="1:17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</row>
    <row r="680" spans="1:17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</row>
    <row r="681" spans="1:17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</row>
    <row r="682" spans="1:17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</row>
    <row r="683" spans="1:17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</row>
    <row r="684" spans="1:17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</row>
    <row r="685" spans="1:17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</row>
    <row r="686" spans="1:17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</row>
    <row r="687" spans="1:17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</row>
    <row r="688" spans="1:17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</row>
    <row r="689" spans="1:17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</row>
    <row r="690" spans="1:17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</row>
    <row r="691" spans="1:17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</row>
    <row r="692" spans="1:17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</row>
    <row r="693" spans="1:17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</row>
    <row r="694" spans="1:17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</row>
    <row r="695" spans="1:17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</row>
    <row r="696" spans="1:17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</row>
    <row r="697" spans="1:17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</row>
    <row r="698" spans="1:17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</row>
    <row r="699" spans="1:17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</row>
    <row r="700" spans="1:17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</row>
    <row r="701" spans="1:17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</row>
    <row r="702" spans="1:17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</row>
    <row r="703" spans="1:17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</row>
    <row r="704" spans="1:17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</row>
    <row r="705" spans="1:17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</row>
    <row r="706" spans="1:17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</row>
    <row r="707" spans="1:17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</row>
    <row r="708" spans="1:17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</row>
    <row r="709" spans="1:17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</row>
    <row r="710" spans="1:17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</row>
    <row r="711" spans="1:17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</row>
    <row r="712" spans="1:17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</row>
    <row r="713" spans="1:17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</row>
    <row r="714" spans="1:17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</row>
    <row r="715" spans="1:17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</row>
    <row r="716" spans="1:17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</row>
    <row r="717" spans="1:17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</row>
    <row r="718" spans="1:17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</row>
    <row r="719" spans="1:17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</row>
    <row r="720" spans="1:17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</row>
    <row r="721" spans="1:17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</row>
    <row r="722" spans="1:17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</row>
    <row r="723" spans="1:17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</row>
    <row r="724" spans="1:17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</row>
    <row r="725" spans="1:17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</row>
    <row r="726" spans="1:17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</row>
    <row r="727" spans="1:17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</row>
    <row r="728" spans="1:17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</row>
    <row r="729" spans="1:17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</row>
    <row r="730" spans="1:17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</row>
    <row r="731" spans="1:17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</row>
    <row r="732" spans="1:17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</row>
    <row r="733" spans="1:17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</row>
    <row r="734" spans="1:17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</row>
    <row r="735" spans="1:17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</row>
    <row r="736" spans="1:17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</row>
    <row r="737" spans="1:17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</row>
    <row r="738" spans="1:17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</row>
    <row r="739" spans="1:17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</row>
    <row r="740" spans="1:17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</row>
    <row r="741" spans="1:17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</row>
    <row r="742" spans="1:17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</row>
    <row r="743" spans="1:17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</row>
    <row r="744" spans="1:17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</row>
    <row r="745" spans="1:17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</row>
    <row r="746" spans="1:17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</row>
    <row r="747" spans="1:17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</row>
    <row r="748" spans="1:17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</row>
    <row r="749" spans="1:17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</row>
    <row r="750" spans="1:17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</row>
    <row r="751" spans="1:17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</row>
    <row r="752" spans="1:17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</row>
    <row r="753" spans="1:17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</row>
    <row r="754" spans="1:17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</row>
    <row r="755" spans="1:17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</row>
    <row r="756" spans="1:17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</row>
    <row r="757" spans="1:17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</row>
    <row r="758" spans="1:17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</row>
    <row r="759" spans="1:17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</row>
    <row r="760" spans="1:17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</row>
    <row r="761" spans="1:17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</row>
    <row r="762" spans="1:17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</row>
    <row r="763" spans="1:17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</row>
    <row r="764" spans="1:17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</row>
    <row r="765" spans="1:17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</row>
    <row r="766" spans="1:17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</row>
    <row r="767" spans="1:17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</row>
    <row r="768" spans="1:17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</row>
    <row r="769" spans="1:17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</row>
    <row r="770" spans="1:17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</row>
    <row r="771" spans="1:17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</row>
    <row r="772" spans="1:17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</row>
    <row r="773" spans="1:17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</row>
    <row r="774" spans="1:17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</row>
    <row r="775" spans="1:17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</row>
    <row r="776" spans="1:17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</row>
    <row r="777" spans="1:17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</row>
    <row r="778" spans="1:17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</row>
    <row r="779" spans="1:17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</row>
    <row r="780" spans="1:17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</row>
    <row r="781" spans="1:17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</row>
    <row r="782" spans="1:17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</row>
    <row r="783" spans="1:17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</row>
    <row r="784" spans="1:17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</row>
    <row r="785" spans="1:17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</row>
    <row r="786" spans="1:17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</row>
    <row r="787" spans="1:17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</row>
    <row r="788" spans="1:17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</row>
    <row r="789" spans="1:17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</row>
    <row r="790" spans="1:17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</row>
    <row r="791" spans="1:17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</row>
    <row r="792" spans="1:17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</row>
    <row r="793" spans="1:17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</row>
    <row r="794" spans="1:17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</row>
    <row r="795" spans="1:17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</row>
    <row r="796" spans="1:17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</row>
    <row r="797" spans="1:17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</row>
    <row r="798" spans="1:17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</row>
    <row r="799" spans="1:17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</row>
    <row r="800" spans="1:17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</row>
    <row r="801" spans="1:17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</row>
    <row r="802" spans="1:17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</row>
    <row r="803" spans="1:17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</row>
    <row r="804" spans="1:17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</row>
    <row r="805" spans="1:17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</row>
    <row r="806" spans="1:17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</row>
    <row r="807" spans="1:17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</row>
    <row r="808" spans="1:17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</row>
    <row r="809" spans="1:17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</row>
    <row r="810" spans="1:17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</row>
    <row r="811" spans="1:17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</row>
    <row r="812" spans="1:17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</row>
    <row r="813" spans="1:17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</row>
    <row r="814" spans="1:17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</row>
    <row r="815" spans="1:17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</row>
    <row r="816" spans="1:17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</row>
    <row r="817" spans="1:17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</row>
    <row r="818" spans="1:17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</row>
    <row r="819" spans="1:17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</row>
    <row r="820" spans="1:17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</row>
    <row r="821" spans="1:17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</row>
    <row r="822" spans="1:17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</row>
    <row r="823" spans="1:17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</row>
    <row r="824" spans="1:17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000"/>
  <sheetViews>
    <sheetView tabSelected="1" topLeftCell="S1" workbookViewId="0">
      <selection activeCell="AB2" sqref="AB2"/>
    </sheetView>
  </sheetViews>
  <sheetFormatPr defaultColWidth="14.44140625" defaultRowHeight="15" customHeight="1" x14ac:dyDescent="0.3"/>
  <cols>
    <col min="1" max="2" width="8.88671875" customWidth="1"/>
    <col min="3" max="3" width="12.3320312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88671875" customWidth="1"/>
    <col min="19" max="20" width="12.44140625" customWidth="1"/>
    <col min="24" max="24" width="46.77734375" customWidth="1"/>
  </cols>
  <sheetData>
    <row r="1" spans="1:29" ht="15" customHeight="1" x14ac:dyDescent="0.3">
      <c r="X1" t="s">
        <v>415</v>
      </c>
      <c r="Y1" t="s">
        <v>418</v>
      </c>
      <c r="Z1" t="s">
        <v>417</v>
      </c>
      <c r="AA1" t="s">
        <v>419</v>
      </c>
      <c r="AB1" t="s">
        <v>420</v>
      </c>
      <c r="AC1" t="s">
        <v>421</v>
      </c>
    </row>
    <row r="2" spans="1:29" ht="15" customHeight="1" x14ac:dyDescent="0.3">
      <c r="X2" s="23" t="s">
        <v>21</v>
      </c>
      <c r="Y2">
        <f>SUMIF(Table_9[venue],X2,Table_9[batting first])</f>
        <v>28</v>
      </c>
      <c r="Z2">
        <f>SUMIF(Table_9[venue],X2,Table_9[bowling first])</f>
        <v>37</v>
      </c>
      <c r="AA2">
        <f>COUNTIF(Table_9[venue],X2)</f>
        <v>65</v>
      </c>
      <c r="AB2" s="24">
        <f>Y2/AA2</f>
        <v>0.43076923076923079</v>
      </c>
      <c r="AC2" s="24">
        <f>Z2/AA2</f>
        <v>0.56923076923076921</v>
      </c>
    </row>
    <row r="3" spans="1:29" ht="15" customHeight="1" x14ac:dyDescent="0.3">
      <c r="X3" s="23" t="s">
        <v>32</v>
      </c>
      <c r="Y3">
        <f>SUMIF(Table_9[venue],X3,Table_9[batting first])</f>
        <v>15</v>
      </c>
      <c r="Z3">
        <f>SUMIF(Table_9[venue],X3,Table_9[bowling first])</f>
        <v>20</v>
      </c>
      <c r="AA3">
        <f>COUNTIF(Table_9[venue],X3)</f>
        <v>35</v>
      </c>
      <c r="AB3" s="24">
        <f t="shared" ref="AB3:AB37" si="0">Y3/AA3</f>
        <v>0.42857142857142855</v>
      </c>
      <c r="AC3" s="24">
        <f t="shared" ref="AC3:AC37" si="1">Z3/AA3</f>
        <v>0.5714285714285714</v>
      </c>
    </row>
    <row r="4" spans="1:29" ht="15" customHeight="1" x14ac:dyDescent="0.3">
      <c r="X4" s="23" t="s">
        <v>40</v>
      </c>
      <c r="Y4">
        <f>SUMIF(Table_9[venue],X4,Table_9[batting first])</f>
        <v>34</v>
      </c>
      <c r="Z4">
        <f>SUMIF(Table_9[venue],X4,Table_9[bowling first])</f>
        <v>40</v>
      </c>
      <c r="AA4">
        <f>COUNTIF(Table_9[venue],X4)</f>
        <v>74</v>
      </c>
      <c r="AB4" s="24">
        <f t="shared" si="0"/>
        <v>0.45945945945945948</v>
      </c>
      <c r="AC4" s="24">
        <f t="shared" si="1"/>
        <v>0.54054054054054057</v>
      </c>
    </row>
    <row r="5" spans="1:29" ht="15" customHeight="1" x14ac:dyDescent="0.3">
      <c r="X5" s="23" t="s">
        <v>48</v>
      </c>
      <c r="Y5">
        <f>SUMIF(Table_9[venue],X5,Table_9[batting first])</f>
        <v>36</v>
      </c>
      <c r="Z5">
        <f>SUMIF(Table_9[venue],X5,Table_9[bowling first])</f>
        <v>37</v>
      </c>
      <c r="AA5">
        <f>COUNTIF(Table_9[venue],X5)</f>
        <v>73</v>
      </c>
      <c r="AB5" s="24">
        <f t="shared" si="0"/>
        <v>0.49315068493150682</v>
      </c>
      <c r="AC5" s="24">
        <f t="shared" si="1"/>
        <v>0.50684931506849318</v>
      </c>
    </row>
    <row r="6" spans="1:29" ht="15" customHeight="1" x14ac:dyDescent="0.3">
      <c r="X6" s="23" t="s">
        <v>54</v>
      </c>
      <c r="Y6">
        <f>SUMIF(Table_9[venue],X6,Table_9[batting first])</f>
        <v>30</v>
      </c>
      <c r="Z6">
        <f>SUMIF(Table_9[venue],X6,Table_9[bowling first])</f>
        <v>47</v>
      </c>
      <c r="AA6">
        <f>COUNTIF(Table_9[venue],X6)</f>
        <v>77</v>
      </c>
      <c r="AB6" s="24">
        <f t="shared" si="0"/>
        <v>0.38961038961038963</v>
      </c>
      <c r="AC6" s="24">
        <f t="shared" si="1"/>
        <v>0.61038961038961037</v>
      </c>
    </row>
    <row r="7" spans="1:29" ht="15" customHeight="1" x14ac:dyDescent="0.3">
      <c r="X7" s="23" t="s">
        <v>60</v>
      </c>
      <c r="Y7">
        <f>SUMIF(Table_9[venue],X7,Table_9[batting first])</f>
        <v>15</v>
      </c>
      <c r="Z7">
        <f>SUMIF(Table_9[venue],X7,Table_9[bowling first])</f>
        <v>32</v>
      </c>
      <c r="AA7">
        <f>COUNTIF(Table_9[venue],X7)</f>
        <v>47</v>
      </c>
      <c r="AB7" s="24">
        <f t="shared" si="0"/>
        <v>0.31914893617021278</v>
      </c>
      <c r="AC7" s="24">
        <f t="shared" si="1"/>
        <v>0.68085106382978722</v>
      </c>
    </row>
    <row r="8" spans="1:29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403</v>
      </c>
      <c r="S8" s="3" t="s">
        <v>404</v>
      </c>
      <c r="T8" s="3" t="s">
        <v>416</v>
      </c>
      <c r="U8" t="s">
        <v>417</v>
      </c>
      <c r="X8" s="23" t="s">
        <v>64</v>
      </c>
      <c r="Y8">
        <f>SUMIF(Table_9[venue],X8,Table_9[batting first])</f>
        <v>27</v>
      </c>
      <c r="Z8">
        <f>SUMIF(Table_9[venue],X8,Table_9[bowling first])</f>
        <v>37</v>
      </c>
      <c r="AA8">
        <f>COUNTIF(Table_9[venue],X8)</f>
        <v>64</v>
      </c>
      <c r="AB8" s="24">
        <f t="shared" si="0"/>
        <v>0.421875</v>
      </c>
      <c r="AC8" s="24">
        <f t="shared" si="1"/>
        <v>0.578125</v>
      </c>
    </row>
    <row r="9" spans="1:29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R9" s="3">
        <f>IF( ('Question 7 unworked'!$G9="Mumbai Indians")+('Question 7 unworked'!$H9="Mumbai Indians"),1,0)</f>
        <v>0</v>
      </c>
      <c r="S9" s="3">
        <f>IF('Question 7 unworked'!$K9="Mumbai Indians",1,0)</f>
        <v>0</v>
      </c>
      <c r="T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">
        <f>IF(Table_9[[#This Row],[batting first]]=1,0,1)</f>
        <v>0</v>
      </c>
      <c r="X9" s="23" t="s">
        <v>69</v>
      </c>
      <c r="Y9">
        <f>SUMIF(Table_9[venue],X9,Table_9[batting first])</f>
        <v>35</v>
      </c>
      <c r="Z9">
        <f>SUMIF(Table_9[venue],X9,Table_9[bowling first])</f>
        <v>22</v>
      </c>
      <c r="AA9">
        <f>COUNTIF(Table_9[venue],X9)</f>
        <v>57</v>
      </c>
      <c r="AB9" s="24">
        <f t="shared" si="0"/>
        <v>0.61403508771929827</v>
      </c>
      <c r="AC9" s="24">
        <f t="shared" si="1"/>
        <v>0.38596491228070173</v>
      </c>
    </row>
    <row r="10" spans="1:29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R10" s="3">
        <f>IF( ('Question 7 unworked'!$G10="Mumbai Indians")+('Question 7 unworked'!$H10="Mumbai Indians"),1,0)</f>
        <v>0</v>
      </c>
      <c r="S10" s="3">
        <f>IF('Question 7 unworked'!$K10="Mumbai Indians",1,0)</f>
        <v>0</v>
      </c>
      <c r="T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0">
        <f>IF(Table_9[[#This Row],[batting first]]=1,0,1)</f>
        <v>0</v>
      </c>
      <c r="X10" s="23" t="s">
        <v>75</v>
      </c>
      <c r="Y10">
        <f>SUMIF(Table_9[venue],X10,Table_9[batting first])</f>
        <v>7</v>
      </c>
      <c r="Z10">
        <f>SUMIF(Table_9[venue],X10,Table_9[bowling first])</f>
        <v>10</v>
      </c>
      <c r="AA10">
        <f>COUNTIF(Table_9[venue],X10)</f>
        <v>17</v>
      </c>
      <c r="AB10" s="24">
        <f t="shared" si="0"/>
        <v>0.41176470588235292</v>
      </c>
      <c r="AC10" s="24">
        <f t="shared" si="1"/>
        <v>0.58823529411764708</v>
      </c>
    </row>
    <row r="11" spans="1:29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R11" s="3">
        <f>IF( ('Question 7 unworked'!$G11="Mumbai Indians")+('Question 7 unworked'!$H11="Mumbai Indians"),1,0)</f>
        <v>0</v>
      </c>
      <c r="S11" s="3">
        <f>IF('Question 7 unworked'!$K11="Mumbai Indians",1,0)</f>
        <v>0</v>
      </c>
      <c r="T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">
        <f>IF(Table_9[[#This Row],[batting first]]=1,0,1)</f>
        <v>1</v>
      </c>
      <c r="X11" s="23" t="s">
        <v>110</v>
      </c>
      <c r="Y11">
        <f>SUMIF(Table_9[venue],X11,Table_9[batting first])</f>
        <v>5</v>
      </c>
      <c r="Z11">
        <f>SUMIF(Table_9[venue],X11,Table_9[bowling first])</f>
        <v>2</v>
      </c>
      <c r="AA11">
        <f>COUNTIF(Table_9[venue],X11)</f>
        <v>7</v>
      </c>
      <c r="AB11" s="24">
        <f t="shared" si="0"/>
        <v>0.7142857142857143</v>
      </c>
      <c r="AC11" s="24">
        <f t="shared" si="1"/>
        <v>0.2857142857142857</v>
      </c>
    </row>
    <row r="12" spans="1:29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R12" s="3">
        <f>IF( ('Question 7 unworked'!$G12="Mumbai Indians")+('Question 7 unworked'!$H12="Mumbai Indians"),1,0)</f>
        <v>1</v>
      </c>
      <c r="S12" s="3">
        <f>IF('Question 7 unworked'!$K12="Mumbai Indians",1,0)</f>
        <v>0</v>
      </c>
      <c r="T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">
        <f>IF(Table_9[[#This Row],[batting first]]=1,0,1)</f>
        <v>1</v>
      </c>
      <c r="X12" s="23" t="s">
        <v>117</v>
      </c>
      <c r="Y12">
        <f>SUMIF(Table_9[venue],X12,Table_9[batting first])</f>
        <v>3</v>
      </c>
      <c r="Z12">
        <f>SUMIF(Table_9[venue],X12,Table_9[bowling first])</f>
        <v>4</v>
      </c>
      <c r="AA12">
        <f>COUNTIF(Table_9[venue],X12)</f>
        <v>7</v>
      </c>
      <c r="AB12" s="24">
        <f t="shared" si="0"/>
        <v>0.42857142857142855</v>
      </c>
      <c r="AC12" s="24">
        <f t="shared" si="1"/>
        <v>0.5714285714285714</v>
      </c>
    </row>
    <row r="13" spans="1:29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R13" s="3">
        <f>IF( ('Question 7 unworked'!$G13="Mumbai Indians")+('Question 7 unworked'!$H13="Mumbai Indians"),1,0)</f>
        <v>0</v>
      </c>
      <c r="S13" s="3">
        <f>IF('Question 7 unworked'!$K13="Mumbai Indians",1,0)</f>
        <v>0</v>
      </c>
      <c r="T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3">
        <f>IF(Table_9[[#This Row],[batting first]]=1,0,1)</f>
        <v>1</v>
      </c>
      <c r="X13" s="23" t="s">
        <v>121</v>
      </c>
      <c r="Y13">
        <f>SUMIF(Table_9[venue],X13,Table_9[batting first])</f>
        <v>8</v>
      </c>
      <c r="Z13">
        <f>SUMIF(Table_9[venue],X13,Table_9[bowling first])</f>
        <v>7</v>
      </c>
      <c r="AA13">
        <f>COUNTIF(Table_9[venue],X13)</f>
        <v>15</v>
      </c>
      <c r="AB13" s="24">
        <f t="shared" si="0"/>
        <v>0.53333333333333333</v>
      </c>
      <c r="AC13" s="24">
        <f t="shared" si="1"/>
        <v>0.46666666666666667</v>
      </c>
    </row>
    <row r="14" spans="1:29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R14" s="3">
        <f>IF( ('Question 7 unworked'!$G14="Mumbai Indians")+('Question 7 unworked'!$H14="Mumbai Indians"),1,0)</f>
        <v>0</v>
      </c>
      <c r="S14" s="3">
        <f>IF('Question 7 unworked'!$K14="Mumbai Indians",1,0)</f>
        <v>0</v>
      </c>
      <c r="T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4">
        <f>IF(Table_9[[#This Row],[batting first]]=1,0,1)</f>
        <v>1</v>
      </c>
      <c r="X14" s="23" t="s">
        <v>134</v>
      </c>
      <c r="Y14">
        <f>SUMIF(Table_9[venue],X14,Table_9[batting first])</f>
        <v>4</v>
      </c>
      <c r="Z14">
        <f>SUMIF(Table_9[venue],X14,Table_9[bowling first])</f>
        <v>8</v>
      </c>
      <c r="AA14">
        <f>COUNTIF(Table_9[venue],X14)</f>
        <v>12</v>
      </c>
      <c r="AB14" s="24">
        <f t="shared" si="0"/>
        <v>0.33333333333333331</v>
      </c>
      <c r="AC14" s="24">
        <f t="shared" si="1"/>
        <v>0.66666666666666663</v>
      </c>
    </row>
    <row r="15" spans="1:29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R15" s="3">
        <f>IF( ('Question 7 unworked'!$G15="Mumbai Indians")+('Question 7 unworked'!$H15="Mumbai Indians"),1,0)</f>
        <v>0</v>
      </c>
      <c r="S15" s="3">
        <f>IF('Question 7 unworked'!$K15="Mumbai Indians",1,0)</f>
        <v>0</v>
      </c>
      <c r="T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5">
        <f>IF(Table_9[[#This Row],[batting first]]=1,0,1)</f>
        <v>1</v>
      </c>
      <c r="X15" s="23" t="s">
        <v>139</v>
      </c>
      <c r="Y15">
        <f>SUMIF(Table_9[venue],X15,Table_9[batting first])</f>
        <v>2</v>
      </c>
      <c r="Z15">
        <f>SUMIF(Table_9[venue],X15,Table_9[bowling first])</f>
        <v>1</v>
      </c>
      <c r="AA15">
        <f>COUNTIF(Table_9[venue],X15)</f>
        <v>3</v>
      </c>
      <c r="AB15" s="24">
        <f t="shared" si="0"/>
        <v>0.66666666666666663</v>
      </c>
      <c r="AC15" s="24">
        <f t="shared" si="1"/>
        <v>0.33333333333333331</v>
      </c>
    </row>
    <row r="16" spans="1:29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R16" s="3">
        <f>IF( ('Question 7 unworked'!$G16="Mumbai Indians")+('Question 7 unworked'!$H16="Mumbai Indians"),1,0)</f>
        <v>1</v>
      </c>
      <c r="S16" s="3">
        <f>IF('Question 7 unworked'!$K16="Mumbai Indians",1,0)</f>
        <v>0</v>
      </c>
      <c r="T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6">
        <f>IF(Table_9[[#This Row],[batting first]]=1,0,1)</f>
        <v>0</v>
      </c>
      <c r="X16" s="23" t="s">
        <v>145</v>
      </c>
      <c r="Y16">
        <f>SUMIF(Table_9[venue],X16,Table_9[batting first])</f>
        <v>3</v>
      </c>
      <c r="Z16">
        <f>SUMIF(Table_9[venue],X16,Table_9[bowling first])</f>
        <v>5</v>
      </c>
      <c r="AA16">
        <f>COUNTIF(Table_9[venue],X16)</f>
        <v>8</v>
      </c>
      <c r="AB16" s="24">
        <f t="shared" si="0"/>
        <v>0.375</v>
      </c>
      <c r="AC16" s="24">
        <f t="shared" si="1"/>
        <v>0.625</v>
      </c>
    </row>
    <row r="17" spans="1:29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  <c r="R17" s="3">
        <f>IF( ('Question 7 unworked'!$G17="Mumbai Indians")+('Question 7 unworked'!$H17="Mumbai Indians"),1,0)</f>
        <v>0</v>
      </c>
      <c r="S17" s="3">
        <f>IF('Question 7 unworked'!$K17="Mumbai Indians",1,0)</f>
        <v>0</v>
      </c>
      <c r="T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">
        <f>IF(Table_9[[#This Row],[batting first]]=1,0,1)</f>
        <v>1</v>
      </c>
      <c r="X17" s="23" t="s">
        <v>152</v>
      </c>
      <c r="Y17">
        <f>SUMIF(Table_9[venue],X17,Table_9[batting first])</f>
        <v>1</v>
      </c>
      <c r="Z17">
        <f>SUMIF(Table_9[venue],X17,Table_9[bowling first])</f>
        <v>2</v>
      </c>
      <c r="AA17">
        <f>COUNTIF(Table_9[venue],X17)</f>
        <v>3</v>
      </c>
      <c r="AB17" s="24">
        <f t="shared" si="0"/>
        <v>0.33333333333333331</v>
      </c>
      <c r="AC17" s="24">
        <f t="shared" si="1"/>
        <v>0.66666666666666663</v>
      </c>
    </row>
    <row r="18" spans="1:29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  <c r="R18" s="3">
        <f>IF( ('Question 7 unworked'!$G18="Mumbai Indians")+('Question 7 unworked'!$H18="Mumbai Indians"),1,0)</f>
        <v>1</v>
      </c>
      <c r="S18" s="3">
        <f>IF('Question 7 unworked'!$K18="Mumbai Indians",1,0)</f>
        <v>0</v>
      </c>
      <c r="T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">
        <f>IF(Table_9[[#This Row],[batting first]]=1,0,1)</f>
        <v>0</v>
      </c>
      <c r="X18" s="23" t="s">
        <v>161</v>
      </c>
      <c r="Y18">
        <f>SUMIF(Table_9[venue],X18,Table_9[batting first])</f>
        <v>1</v>
      </c>
      <c r="Z18">
        <f>SUMIF(Table_9[venue],X18,Table_9[bowling first])</f>
        <v>1</v>
      </c>
      <c r="AA18">
        <f>COUNTIF(Table_9[venue],X18)</f>
        <v>2</v>
      </c>
      <c r="AB18" s="24">
        <f t="shared" si="0"/>
        <v>0.5</v>
      </c>
      <c r="AC18" s="24">
        <f t="shared" si="1"/>
        <v>0.5</v>
      </c>
    </row>
    <row r="19" spans="1:29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  <c r="R19" s="3">
        <f>IF( ('Question 7 unworked'!$G19="Mumbai Indians")+('Question 7 unworked'!$H19="Mumbai Indians"),1,0)</f>
        <v>0</v>
      </c>
      <c r="S19" s="3">
        <f>IF('Question 7 unworked'!$K19="Mumbai Indians",1,0)</f>
        <v>0</v>
      </c>
      <c r="T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">
        <f>IF(Table_9[[#This Row],[batting first]]=1,0,1)</f>
        <v>1</v>
      </c>
      <c r="X19" s="23" t="s">
        <v>166</v>
      </c>
      <c r="Y19">
        <f>SUMIF(Table_9[venue],X19,Table_9[batting first])</f>
        <v>6</v>
      </c>
      <c r="Z19">
        <f>SUMIF(Table_9[venue],X19,Table_9[bowling first])</f>
        <v>5</v>
      </c>
      <c r="AA19">
        <f>COUNTIF(Table_9[venue],X19)</f>
        <v>11</v>
      </c>
      <c r="AB19" s="24">
        <f t="shared" si="0"/>
        <v>0.54545454545454541</v>
      </c>
      <c r="AC19" s="24">
        <f t="shared" si="1"/>
        <v>0.45454545454545453</v>
      </c>
    </row>
    <row r="20" spans="1:29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  <c r="R20" s="3">
        <f>IF( ('Question 7 unworked'!$G20="Mumbai Indians")+('Question 7 unworked'!$H20="Mumbai Indians"),1,0)</f>
        <v>0</v>
      </c>
      <c r="S20" s="3">
        <f>IF('Question 7 unworked'!$K20="Mumbai Indians",1,0)</f>
        <v>0</v>
      </c>
      <c r="T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0">
        <f>IF(Table_9[[#This Row],[batting first]]=1,0,1)</f>
        <v>1</v>
      </c>
      <c r="X20" s="23" t="s">
        <v>170</v>
      </c>
      <c r="Y20">
        <f>SUMIF(Table_9[venue],X20,Table_9[batting first])</f>
        <v>6</v>
      </c>
      <c r="Z20">
        <f>SUMIF(Table_9[venue],X20,Table_9[bowling first])</f>
        <v>6</v>
      </c>
      <c r="AA20">
        <f>COUNTIF(Table_9[venue],X20)</f>
        <v>12</v>
      </c>
      <c r="AB20" s="24">
        <f t="shared" si="0"/>
        <v>0.5</v>
      </c>
      <c r="AC20" s="24">
        <f t="shared" si="1"/>
        <v>0.5</v>
      </c>
    </row>
    <row r="21" spans="1:29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  <c r="R21" s="3">
        <f>IF( ('Question 7 unworked'!$G21="Mumbai Indians")+('Question 7 unworked'!$H21="Mumbai Indians"),1,0)</f>
        <v>1</v>
      </c>
      <c r="S21" s="3">
        <f>IF('Question 7 unworked'!$K21="Mumbai Indians",1,0)</f>
        <v>0</v>
      </c>
      <c r="T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">
        <f>IF(Table_9[[#This Row],[batting first]]=1,0,1)</f>
        <v>1</v>
      </c>
      <c r="X21" s="23" t="s">
        <v>174</v>
      </c>
      <c r="Y21">
        <f>SUMIF(Table_9[venue],X21,Table_9[batting first])</f>
        <v>4</v>
      </c>
      <c r="Z21">
        <f>SUMIF(Table_9[venue],X21,Table_9[bowling first])</f>
        <v>3</v>
      </c>
      <c r="AA21">
        <f>COUNTIF(Table_9[venue],X21)</f>
        <v>7</v>
      </c>
      <c r="AB21" s="24">
        <f t="shared" si="0"/>
        <v>0.5714285714285714</v>
      </c>
      <c r="AC21" s="24">
        <f t="shared" si="1"/>
        <v>0.42857142857142855</v>
      </c>
    </row>
    <row r="22" spans="1:29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  <c r="R22" s="3">
        <f>IF( ('Question 7 unworked'!$G22="Mumbai Indians")+('Question 7 unworked'!$H22="Mumbai Indians"),1,0)</f>
        <v>0</v>
      </c>
      <c r="S22" s="3">
        <f>IF('Question 7 unworked'!$K22="Mumbai Indians",1,0)</f>
        <v>0</v>
      </c>
      <c r="T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2">
        <f>IF(Table_9[[#This Row],[batting first]]=1,0,1)</f>
        <v>1</v>
      </c>
      <c r="X22" s="23" t="s">
        <v>188</v>
      </c>
      <c r="Y22">
        <f>SUMIF(Table_9[venue],X22,Table_9[batting first])</f>
        <v>2</v>
      </c>
      <c r="Z22">
        <f>SUMIF(Table_9[venue],X22,Table_9[bowling first])</f>
        <v>1</v>
      </c>
      <c r="AA22">
        <f>COUNTIF(Table_9[venue],X22)</f>
        <v>3</v>
      </c>
      <c r="AB22" s="24">
        <f t="shared" si="0"/>
        <v>0.66666666666666663</v>
      </c>
      <c r="AC22" s="24">
        <f t="shared" si="1"/>
        <v>0.33333333333333331</v>
      </c>
    </row>
    <row r="23" spans="1:29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  <c r="R23" s="3">
        <f>IF( ('Question 7 unworked'!$G23="Mumbai Indians")+('Question 7 unworked'!$H23="Mumbai Indians"),1,0)</f>
        <v>0</v>
      </c>
      <c r="S23" s="3">
        <f>IF('Question 7 unworked'!$K23="Mumbai Indians",1,0)</f>
        <v>0</v>
      </c>
      <c r="T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3">
        <f>IF(Table_9[[#This Row],[batting first]]=1,0,1)</f>
        <v>0</v>
      </c>
      <c r="X23" s="23" t="s">
        <v>197</v>
      </c>
      <c r="Y23">
        <f>SUMIF(Table_9[venue],X23,Table_9[batting first])</f>
        <v>5</v>
      </c>
      <c r="Z23">
        <f>SUMIF(Table_9[venue],X23,Table_9[bowling first])</f>
        <v>4</v>
      </c>
      <c r="AA23">
        <f>COUNTIF(Table_9[venue],X23)</f>
        <v>9</v>
      </c>
      <c r="AB23" s="24">
        <f t="shared" si="0"/>
        <v>0.55555555555555558</v>
      </c>
      <c r="AC23" s="24">
        <f t="shared" si="1"/>
        <v>0.44444444444444442</v>
      </c>
    </row>
    <row r="24" spans="1:29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  <c r="R24" s="3">
        <f>IF( ('Question 7 unworked'!$G24="Mumbai Indians")+('Question 7 unworked'!$H24="Mumbai Indians"),1,0)</f>
        <v>1</v>
      </c>
      <c r="S24" s="3">
        <f>IF('Question 7 unworked'!$K24="Mumbai Indians",1,0)</f>
        <v>1</v>
      </c>
      <c r="T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">
        <f>IF(Table_9[[#This Row],[batting first]]=1,0,1)</f>
        <v>1</v>
      </c>
      <c r="X24" s="23" t="s">
        <v>206</v>
      </c>
      <c r="Y24">
        <f>SUMIF(Table_9[venue],X24,Table_9[batting first])</f>
        <v>3</v>
      </c>
      <c r="Z24">
        <f>SUMIF(Table_9[venue],X24,Table_9[bowling first])</f>
        <v>2</v>
      </c>
      <c r="AA24">
        <f>COUNTIF(Table_9[venue],X24)</f>
        <v>5</v>
      </c>
      <c r="AB24" s="24">
        <f t="shared" si="0"/>
        <v>0.6</v>
      </c>
      <c r="AC24" s="24">
        <f t="shared" si="1"/>
        <v>0.4</v>
      </c>
    </row>
    <row r="25" spans="1:29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  <c r="R25" s="3">
        <f>IF( ('Question 7 unworked'!$G25="Mumbai Indians")+('Question 7 unworked'!$H25="Mumbai Indians"),1,0)</f>
        <v>0</v>
      </c>
      <c r="S25" s="3">
        <f>IF('Question 7 unworked'!$K25="Mumbai Indians",1,0)</f>
        <v>0</v>
      </c>
      <c r="T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5">
        <f>IF(Table_9[[#This Row],[batting first]]=1,0,1)</f>
        <v>0</v>
      </c>
      <c r="X25" s="23" t="s">
        <v>227</v>
      </c>
      <c r="Y25">
        <f>SUMIF(Table_9[venue],X25,Table_9[batting first])</f>
        <v>1</v>
      </c>
      <c r="Z25">
        <f>SUMIF(Table_9[venue],X25,Table_9[bowling first])</f>
        <v>8</v>
      </c>
      <c r="AA25">
        <f>COUNTIF(Table_9[venue],X25)</f>
        <v>9</v>
      </c>
      <c r="AB25" s="24">
        <f t="shared" si="0"/>
        <v>0.1111111111111111</v>
      </c>
      <c r="AC25" s="24">
        <f t="shared" si="1"/>
        <v>0.88888888888888884</v>
      </c>
    </row>
    <row r="26" spans="1:29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  <c r="R26" s="3">
        <f>IF( ('Question 7 unworked'!$G26="Mumbai Indians")+('Question 7 unworked'!$H26="Mumbai Indians"),1,0)</f>
        <v>0</v>
      </c>
      <c r="S26" s="3">
        <f>IF('Question 7 unworked'!$K26="Mumbai Indians",1,0)</f>
        <v>0</v>
      </c>
      <c r="T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6">
        <f>IF(Table_9[[#This Row],[batting first]]=1,0,1)</f>
        <v>1</v>
      </c>
      <c r="X26" s="23" t="s">
        <v>238</v>
      </c>
      <c r="Y26">
        <f>SUMIF(Table_9[venue],X26,Table_9[batting first])</f>
        <v>6</v>
      </c>
      <c r="Z26">
        <f>SUMIF(Table_9[venue],X26,Table_9[bowling first])</f>
        <v>7</v>
      </c>
      <c r="AA26">
        <f>COUNTIF(Table_9[venue],X26)</f>
        <v>13</v>
      </c>
      <c r="AB26" s="24">
        <f t="shared" si="0"/>
        <v>0.46153846153846156</v>
      </c>
      <c r="AC26" s="24">
        <f t="shared" si="1"/>
        <v>0.53846153846153844</v>
      </c>
    </row>
    <row r="27" spans="1:29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  <c r="R27" s="3">
        <f>IF( ('Question 7 unworked'!$G27="Mumbai Indians")+('Question 7 unworked'!$H27="Mumbai Indians"),1,0)</f>
        <v>0</v>
      </c>
      <c r="S27" s="3">
        <f>IF('Question 7 unworked'!$K27="Mumbai Indians",1,0)</f>
        <v>0</v>
      </c>
      <c r="T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7">
        <f>IF(Table_9[[#This Row],[batting first]]=1,0,1)</f>
        <v>0</v>
      </c>
      <c r="X27" s="23" t="s">
        <v>242</v>
      </c>
      <c r="Y27">
        <f>SUMIF(Table_9[venue],X27,Table_9[batting first])</f>
        <v>11</v>
      </c>
      <c r="Z27">
        <f>SUMIF(Table_9[venue],X27,Table_9[bowling first])</f>
        <v>6</v>
      </c>
      <c r="AA27">
        <f>COUNTIF(Table_9[venue],X27)</f>
        <v>17</v>
      </c>
      <c r="AB27" s="24">
        <f t="shared" si="0"/>
        <v>0.6470588235294118</v>
      </c>
      <c r="AC27" s="24">
        <f t="shared" si="1"/>
        <v>0.35294117647058826</v>
      </c>
    </row>
    <row r="28" spans="1:29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  <c r="R28" s="3">
        <f>IF( ('Question 7 unworked'!$G28="Mumbai Indians")+('Question 7 unworked'!$H28="Mumbai Indians"),1,0)</f>
        <v>0</v>
      </c>
      <c r="S28" s="3">
        <f>IF('Question 7 unworked'!$K28="Mumbai Indians",1,0)</f>
        <v>0</v>
      </c>
      <c r="T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">
        <f>IF(Table_9[[#This Row],[batting first]]=1,0,1)</f>
        <v>1</v>
      </c>
      <c r="X28" s="23" t="s">
        <v>272</v>
      </c>
      <c r="Y28">
        <f>SUMIF(Table_9[venue],X28,Table_9[batting first])</f>
        <v>2</v>
      </c>
      <c r="Z28">
        <f>SUMIF(Table_9[venue],X28,Table_9[bowling first])</f>
        <v>4</v>
      </c>
      <c r="AA28">
        <f>COUNTIF(Table_9[venue],X28)</f>
        <v>6</v>
      </c>
      <c r="AB28" s="24">
        <f t="shared" si="0"/>
        <v>0.33333333333333331</v>
      </c>
      <c r="AC28" s="24">
        <f t="shared" si="1"/>
        <v>0.66666666666666663</v>
      </c>
    </row>
    <row r="29" spans="1:29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  <c r="R29" s="3">
        <f>IF( ('Question 7 unworked'!$G29="Mumbai Indians")+('Question 7 unworked'!$H29="Mumbai Indians"),1,0)</f>
        <v>0</v>
      </c>
      <c r="S29" s="3">
        <f>IF('Question 7 unworked'!$K29="Mumbai Indians",1,0)</f>
        <v>0</v>
      </c>
      <c r="T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9">
        <f>IF(Table_9[[#This Row],[batting first]]=1,0,1)</f>
        <v>1</v>
      </c>
      <c r="X29" s="23" t="s">
        <v>280</v>
      </c>
      <c r="Y29">
        <f>SUMIF(Table_9[venue],X29,Table_9[batting first])</f>
        <v>2</v>
      </c>
      <c r="Z29">
        <f>SUMIF(Table_9[venue],X29,Table_9[bowling first])</f>
        <v>5</v>
      </c>
      <c r="AA29">
        <f>COUNTIF(Table_9[venue],X29)</f>
        <v>7</v>
      </c>
      <c r="AB29" s="24">
        <f t="shared" si="0"/>
        <v>0.2857142857142857</v>
      </c>
      <c r="AC29" s="24">
        <f t="shared" si="1"/>
        <v>0.7142857142857143</v>
      </c>
    </row>
    <row r="30" spans="1:29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  <c r="R30" s="3">
        <f>IF( ('Question 7 unworked'!$G30="Mumbai Indians")+('Question 7 unworked'!$H30="Mumbai Indians"),1,0)</f>
        <v>0</v>
      </c>
      <c r="S30" s="3">
        <f>IF('Question 7 unworked'!$K30="Mumbai Indians",1,0)</f>
        <v>0</v>
      </c>
      <c r="T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">
        <f>IF(Table_9[[#This Row],[batting first]]=1,0,1)</f>
        <v>0</v>
      </c>
      <c r="X30" s="23" t="s">
        <v>284</v>
      </c>
      <c r="Y30">
        <f>SUMIF(Table_9[venue],X30,Table_9[batting first])</f>
        <v>13</v>
      </c>
      <c r="Z30">
        <f>SUMIF(Table_9[venue],X30,Table_9[bowling first])</f>
        <v>16</v>
      </c>
      <c r="AA30">
        <f>COUNTIF(Table_9[venue],X30)</f>
        <v>29</v>
      </c>
      <c r="AB30" s="24">
        <f t="shared" si="0"/>
        <v>0.44827586206896552</v>
      </c>
      <c r="AC30" s="24">
        <f t="shared" si="1"/>
        <v>0.55172413793103448</v>
      </c>
    </row>
    <row r="31" spans="1:29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  <c r="R31" s="3">
        <f>IF( ('Question 7 unworked'!$G31="Mumbai Indians")+('Question 7 unworked'!$H31="Mumbai Indians"),1,0)</f>
        <v>1</v>
      </c>
      <c r="S31" s="3">
        <f>IF('Question 7 unworked'!$K31="Mumbai Indians",1,0)</f>
        <v>1</v>
      </c>
      <c r="T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1">
        <f>IF(Table_9[[#This Row],[batting first]]=1,0,1)</f>
        <v>0</v>
      </c>
      <c r="X31" s="23" t="s">
        <v>288</v>
      </c>
      <c r="Y31">
        <f>SUMIF(Table_9[venue],X31,Table_9[batting first])</f>
        <v>7</v>
      </c>
      <c r="Z31">
        <f>SUMIF(Table_9[venue],X31,Table_9[bowling first])</f>
        <v>11</v>
      </c>
      <c r="AA31">
        <f>COUNTIF(Table_9[venue],X31)</f>
        <v>18</v>
      </c>
      <c r="AB31" s="24">
        <f t="shared" si="0"/>
        <v>0.3888888888888889</v>
      </c>
      <c r="AC31" s="24">
        <f t="shared" si="1"/>
        <v>0.61111111111111116</v>
      </c>
    </row>
    <row r="32" spans="1:29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  <c r="R32" s="3">
        <f>IF( ('Question 7 unworked'!$G32="Mumbai Indians")+('Question 7 unworked'!$H32="Mumbai Indians"),1,0)</f>
        <v>0</v>
      </c>
      <c r="S32" s="3">
        <f>IF('Question 7 unworked'!$K32="Mumbai Indians",1,0)</f>
        <v>0</v>
      </c>
      <c r="T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2">
        <f>IF(Table_9[[#This Row],[batting first]]=1,0,1)</f>
        <v>1</v>
      </c>
      <c r="X32" s="23" t="s">
        <v>291</v>
      </c>
      <c r="Y32">
        <f>SUMIF(Table_9[venue],X32,Table_9[batting first])</f>
        <v>19</v>
      </c>
      <c r="Z32">
        <f>SUMIF(Table_9[venue],X32,Table_9[bowling first])</f>
        <v>14</v>
      </c>
      <c r="AA32">
        <f>COUNTIF(Table_9[venue],X32)</f>
        <v>33</v>
      </c>
      <c r="AB32" s="24">
        <f t="shared" si="0"/>
        <v>0.5757575757575758</v>
      </c>
      <c r="AC32" s="24">
        <f t="shared" si="1"/>
        <v>0.42424242424242425</v>
      </c>
    </row>
    <row r="33" spans="1:29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  <c r="R33" s="3">
        <f>IF( ('Question 7 unworked'!$G33="Mumbai Indians")+('Question 7 unworked'!$H33="Mumbai Indians"),1,0)</f>
        <v>0</v>
      </c>
      <c r="S33" s="3">
        <f>IF('Question 7 unworked'!$K33="Mumbai Indians",1,0)</f>
        <v>0</v>
      </c>
      <c r="T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3">
        <f>IF(Table_9[[#This Row],[batting first]]=1,0,1)</f>
        <v>1</v>
      </c>
      <c r="X33" s="23" t="s">
        <v>303</v>
      </c>
      <c r="Y33">
        <f>SUMIF(Table_9[venue],X33,Table_9[batting first])</f>
        <v>7</v>
      </c>
      <c r="Z33">
        <f>SUMIF(Table_9[venue],X33,Table_9[bowling first])</f>
        <v>14</v>
      </c>
      <c r="AA33">
        <f>COUNTIF(Table_9[venue],X33)</f>
        <v>21</v>
      </c>
      <c r="AB33" s="24">
        <f t="shared" si="0"/>
        <v>0.33333333333333331</v>
      </c>
      <c r="AC33" s="24">
        <f t="shared" si="1"/>
        <v>0.66666666666666663</v>
      </c>
    </row>
    <row r="34" spans="1:29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  <c r="R34" s="3">
        <f>IF( ('Question 7 unworked'!$G34="Mumbai Indians")+('Question 7 unworked'!$H34="Mumbai Indians"),1,0)</f>
        <v>0</v>
      </c>
      <c r="S34" s="3">
        <f>IF('Question 7 unworked'!$K34="Mumbai Indians",1,0)</f>
        <v>0</v>
      </c>
      <c r="T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">
        <f>IF(Table_9[[#This Row],[batting first]]=1,0,1)</f>
        <v>1</v>
      </c>
      <c r="X34" s="23" t="s">
        <v>322</v>
      </c>
      <c r="Y34">
        <f>SUMIF(Table_9[venue],X34,Table_9[batting first])</f>
        <v>9</v>
      </c>
      <c r="Z34">
        <f>SUMIF(Table_9[venue],X34,Table_9[bowling first])</f>
        <v>12</v>
      </c>
      <c r="AA34">
        <f>COUNTIF(Table_9[venue],X34)</f>
        <v>21</v>
      </c>
      <c r="AB34" s="24">
        <f t="shared" si="0"/>
        <v>0.42857142857142855</v>
      </c>
      <c r="AC34" s="24">
        <f t="shared" si="1"/>
        <v>0.5714285714285714</v>
      </c>
    </row>
    <row r="35" spans="1:29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  <c r="R35" s="3">
        <f>IF( ('Question 7 unworked'!$G35="Mumbai Indians")+('Question 7 unworked'!$H35="Mumbai Indians"),1,0)</f>
        <v>1</v>
      </c>
      <c r="S35" s="3">
        <f>IF('Question 7 unworked'!$K35="Mumbai Indians",1,0)</f>
        <v>1</v>
      </c>
      <c r="T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">
        <f>IF(Table_9[[#This Row],[batting first]]=1,0,1)</f>
        <v>1</v>
      </c>
      <c r="X35" s="23" t="s">
        <v>327</v>
      </c>
      <c r="Y35">
        <f>SUMIF(Table_9[venue],X35,Table_9[batting first])</f>
        <v>3</v>
      </c>
      <c r="Z35">
        <f>SUMIF(Table_9[venue],X35,Table_9[bowling first])</f>
        <v>7</v>
      </c>
      <c r="AA35">
        <f>COUNTIF(Table_9[venue],X35)</f>
        <v>10</v>
      </c>
      <c r="AB35" s="24">
        <f t="shared" si="0"/>
        <v>0.3</v>
      </c>
      <c r="AC35" s="24">
        <f t="shared" si="1"/>
        <v>0.7</v>
      </c>
    </row>
    <row r="36" spans="1:29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  <c r="R36" s="3">
        <f>IF( ('Question 7 unworked'!$G36="Mumbai Indians")+('Question 7 unworked'!$H36="Mumbai Indians"),1,0)</f>
        <v>0</v>
      </c>
      <c r="S36" s="3">
        <f>IF('Question 7 unworked'!$K36="Mumbai Indians",1,0)</f>
        <v>0</v>
      </c>
      <c r="T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">
        <f>IF(Table_9[[#This Row],[batting first]]=1,0,1)</f>
        <v>1</v>
      </c>
      <c r="X36" s="23" t="s">
        <v>344</v>
      </c>
      <c r="Y36">
        <f>SUMIF(Table_9[venue],X36,Table_9[batting first])</f>
        <v>0</v>
      </c>
      <c r="Z36">
        <f>SUMIF(Table_9[venue],X36,Table_9[bowling first])</f>
        <v>4</v>
      </c>
      <c r="AA36">
        <f>COUNTIF(Table_9[venue],X36)</f>
        <v>4</v>
      </c>
      <c r="AB36" s="24">
        <f t="shared" si="0"/>
        <v>0</v>
      </c>
      <c r="AC36" s="24">
        <f t="shared" si="1"/>
        <v>1</v>
      </c>
    </row>
    <row r="37" spans="1:29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  <c r="R37" s="3">
        <f>IF( ('Question 7 unworked'!$G37="Mumbai Indians")+('Question 7 unworked'!$H37="Mumbai Indians"),1,0)</f>
        <v>0</v>
      </c>
      <c r="S37" s="3">
        <f>IF('Question 7 unworked'!$K37="Mumbai Indians",1,0)</f>
        <v>0</v>
      </c>
      <c r="T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">
        <f>IF(Table_9[[#This Row],[batting first]]=1,0,1)</f>
        <v>0</v>
      </c>
      <c r="X37" s="23" t="s">
        <v>347</v>
      </c>
      <c r="Y37">
        <f>SUMIF(Table_9[venue],X37,Table_9[batting first])</f>
        <v>8</v>
      </c>
      <c r="Z37">
        <f>SUMIF(Table_9[venue],X37,Table_9[bowling first])</f>
        <v>7</v>
      </c>
      <c r="AA37">
        <f>COUNTIF(Table_9[venue],X37)</f>
        <v>15</v>
      </c>
      <c r="AB37" s="24">
        <f t="shared" si="0"/>
        <v>0.53333333333333333</v>
      </c>
      <c r="AC37" s="24">
        <f t="shared" si="1"/>
        <v>0.46666666666666667</v>
      </c>
    </row>
    <row r="38" spans="1:29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  <c r="R38" s="3">
        <f>IF( ('Question 7 unworked'!$G38="Mumbai Indians")+('Question 7 unworked'!$H38="Mumbai Indians"),1,0)</f>
        <v>0</v>
      </c>
      <c r="S38" s="3">
        <f>IF('Question 7 unworked'!$K38="Mumbai Indians",1,0)</f>
        <v>0</v>
      </c>
      <c r="T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">
        <f>IF(Table_9[[#This Row],[batting first]]=1,0,1)</f>
        <v>1</v>
      </c>
    </row>
    <row r="39" spans="1:29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  <c r="R39" s="3">
        <f>IF( ('Question 7 unworked'!$G39="Mumbai Indians")+('Question 7 unworked'!$H39="Mumbai Indians"),1,0)</f>
        <v>1</v>
      </c>
      <c r="S39" s="3">
        <f>IF('Question 7 unworked'!$K39="Mumbai Indians",1,0)</f>
        <v>1</v>
      </c>
      <c r="T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">
        <f>IF(Table_9[[#This Row],[batting first]]=1,0,1)</f>
        <v>1</v>
      </c>
    </row>
    <row r="40" spans="1:29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  <c r="R40" s="3">
        <f>IF( ('Question 7 unworked'!$G40="Mumbai Indians")+('Question 7 unworked'!$H40="Mumbai Indians"),1,0)</f>
        <v>0</v>
      </c>
      <c r="S40" s="3">
        <f>IF('Question 7 unworked'!$K40="Mumbai Indians",1,0)</f>
        <v>0</v>
      </c>
      <c r="T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">
        <f>IF(Table_9[[#This Row],[batting first]]=1,0,1)</f>
        <v>0</v>
      </c>
    </row>
    <row r="41" spans="1:29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  <c r="R41" s="3">
        <f>IF( ('Question 7 unworked'!$G41="Mumbai Indians")+('Question 7 unworked'!$H41="Mumbai Indians"),1,0)</f>
        <v>0</v>
      </c>
      <c r="S41" s="3">
        <f>IF('Question 7 unworked'!$K41="Mumbai Indians",1,0)</f>
        <v>0</v>
      </c>
      <c r="T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">
        <f>IF(Table_9[[#This Row],[batting first]]=1,0,1)</f>
        <v>0</v>
      </c>
    </row>
    <row r="42" spans="1:29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  <c r="R42" s="3">
        <f>IF( ('Question 7 unworked'!$G42="Mumbai Indians")+('Question 7 unworked'!$H42="Mumbai Indians"),1,0)</f>
        <v>0</v>
      </c>
      <c r="S42" s="3">
        <f>IF('Question 7 unworked'!$K42="Mumbai Indians",1,0)</f>
        <v>0</v>
      </c>
      <c r="T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">
        <f>IF(Table_9[[#This Row],[batting first]]=1,0,1)</f>
        <v>1</v>
      </c>
    </row>
    <row r="43" spans="1:29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  <c r="R43" s="3">
        <f>IF( ('Question 7 unworked'!$G43="Mumbai Indians")+('Question 7 unworked'!$H43="Mumbai Indians"),1,0)</f>
        <v>0</v>
      </c>
      <c r="S43" s="3">
        <f>IF('Question 7 unworked'!$K43="Mumbai Indians",1,0)</f>
        <v>0</v>
      </c>
      <c r="T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">
        <f>IF(Table_9[[#This Row],[batting first]]=1,0,1)</f>
        <v>1</v>
      </c>
    </row>
    <row r="44" spans="1:29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  <c r="R44" s="3">
        <f>IF( ('Question 7 unworked'!$G44="Mumbai Indians")+('Question 7 unworked'!$H44="Mumbai Indians"),1,0)</f>
        <v>0</v>
      </c>
      <c r="S44" s="3">
        <f>IF('Question 7 unworked'!$K44="Mumbai Indians",1,0)</f>
        <v>0</v>
      </c>
      <c r="T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4">
        <f>IF(Table_9[[#This Row],[batting first]]=1,0,1)</f>
        <v>0</v>
      </c>
    </row>
    <row r="45" spans="1:29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  <c r="R45" s="3">
        <f>IF( ('Question 7 unworked'!$G45="Mumbai Indians")+('Question 7 unworked'!$H45="Mumbai Indians"),1,0)</f>
        <v>1</v>
      </c>
      <c r="S45" s="3">
        <f>IF('Question 7 unworked'!$K45="Mumbai Indians",1,0)</f>
        <v>1</v>
      </c>
      <c r="T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">
        <f>IF(Table_9[[#This Row],[batting first]]=1,0,1)</f>
        <v>1</v>
      </c>
    </row>
    <row r="46" spans="1:29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  <c r="R46" s="3">
        <f>IF( ('Question 7 unworked'!$G46="Mumbai Indians")+('Question 7 unworked'!$H46="Mumbai Indians"),1,0)</f>
        <v>0</v>
      </c>
      <c r="S46" s="3">
        <f>IF('Question 7 unworked'!$K46="Mumbai Indians",1,0)</f>
        <v>0</v>
      </c>
      <c r="T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6">
        <f>IF(Table_9[[#This Row],[batting first]]=1,0,1)</f>
        <v>0</v>
      </c>
    </row>
    <row r="47" spans="1:29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  <c r="R47" s="3">
        <f>IF( ('Question 7 unworked'!$G47="Mumbai Indians")+('Question 7 unworked'!$H47="Mumbai Indians"),1,0)</f>
        <v>0</v>
      </c>
      <c r="S47" s="3">
        <f>IF('Question 7 unworked'!$K47="Mumbai Indians",1,0)</f>
        <v>0</v>
      </c>
      <c r="T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7">
        <f>IF(Table_9[[#This Row],[batting first]]=1,0,1)</f>
        <v>0</v>
      </c>
    </row>
    <row r="48" spans="1:29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  <c r="R48" s="3">
        <f>IF( ('Question 7 unworked'!$G48="Mumbai Indians")+('Question 7 unworked'!$H48="Mumbai Indians"),1,0)</f>
        <v>1</v>
      </c>
      <c r="S48" s="3">
        <f>IF('Question 7 unworked'!$K48="Mumbai Indians",1,0)</f>
        <v>1</v>
      </c>
      <c r="T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">
        <f>IF(Table_9[[#This Row],[batting first]]=1,0,1)</f>
        <v>1</v>
      </c>
    </row>
    <row r="49" spans="1:21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  <c r="R49" s="3">
        <f>IF( ('Question 7 unworked'!$G49="Mumbai Indians")+('Question 7 unworked'!$H49="Mumbai Indians"),1,0)</f>
        <v>0</v>
      </c>
      <c r="S49" s="3">
        <f>IF('Question 7 unworked'!$K49="Mumbai Indians",1,0)</f>
        <v>0</v>
      </c>
      <c r="T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9">
        <f>IF(Table_9[[#This Row],[batting first]]=1,0,1)</f>
        <v>1</v>
      </c>
    </row>
    <row r="50" spans="1:21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  <c r="R50" s="3">
        <f>IF( ('Question 7 unworked'!$G50="Mumbai Indians")+('Question 7 unworked'!$H50="Mumbai Indians"),1,0)</f>
        <v>0</v>
      </c>
      <c r="S50" s="3">
        <f>IF('Question 7 unworked'!$K50="Mumbai Indians",1,0)</f>
        <v>0</v>
      </c>
      <c r="T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">
        <f>IF(Table_9[[#This Row],[batting first]]=1,0,1)</f>
        <v>0</v>
      </c>
    </row>
    <row r="51" spans="1:21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  <c r="R51" s="3">
        <f>IF( ('Question 7 unworked'!$G51="Mumbai Indians")+('Question 7 unworked'!$H51="Mumbai Indians"),1,0)</f>
        <v>1</v>
      </c>
      <c r="S51" s="3">
        <f>IF('Question 7 unworked'!$K51="Mumbai Indians",1,0)</f>
        <v>1</v>
      </c>
      <c r="T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">
        <f>IF(Table_9[[#This Row],[batting first]]=1,0,1)</f>
        <v>0</v>
      </c>
    </row>
    <row r="52" spans="1:21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  <c r="R52" s="3">
        <f>IF( ('Question 7 unworked'!$G52="Mumbai Indians")+('Question 7 unworked'!$H52="Mumbai Indians"),1,0)</f>
        <v>0</v>
      </c>
      <c r="S52" s="3">
        <f>IF('Question 7 unworked'!$K52="Mumbai Indians",1,0)</f>
        <v>0</v>
      </c>
      <c r="T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">
        <f>IF(Table_9[[#This Row],[batting first]]=1,0,1)</f>
        <v>1</v>
      </c>
    </row>
    <row r="53" spans="1:21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  <c r="R53" s="3">
        <f>IF( ('Question 7 unworked'!$G53="Mumbai Indians")+('Question 7 unworked'!$H53="Mumbai Indians"),1,0)</f>
        <v>0</v>
      </c>
      <c r="S53" s="3">
        <f>IF('Question 7 unworked'!$K53="Mumbai Indians",1,0)</f>
        <v>0</v>
      </c>
      <c r="T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">
        <f>IF(Table_9[[#This Row],[batting first]]=1,0,1)</f>
        <v>1</v>
      </c>
    </row>
    <row r="54" spans="1:21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  <c r="R54" s="3">
        <f>IF( ('Question 7 unworked'!$G54="Mumbai Indians")+('Question 7 unworked'!$H54="Mumbai Indians"),1,0)</f>
        <v>0</v>
      </c>
      <c r="S54" s="3">
        <f>IF('Question 7 unworked'!$K54="Mumbai Indians",1,0)</f>
        <v>0</v>
      </c>
      <c r="T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">
        <f>IF(Table_9[[#This Row],[batting first]]=1,0,1)</f>
        <v>1</v>
      </c>
    </row>
    <row r="55" spans="1:21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  <c r="R55" s="3">
        <f>IF( ('Question 7 unworked'!$G55="Mumbai Indians")+('Question 7 unworked'!$H55="Mumbai Indians"),1,0)</f>
        <v>1</v>
      </c>
      <c r="S55" s="3">
        <f>IF('Question 7 unworked'!$K55="Mumbai Indians",1,0)</f>
        <v>0</v>
      </c>
      <c r="T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5">
        <f>IF(Table_9[[#This Row],[batting first]]=1,0,1)</f>
        <v>0</v>
      </c>
    </row>
    <row r="56" spans="1:21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  <c r="R56" s="3">
        <f>IF( ('Question 7 unworked'!$G56="Mumbai Indians")+('Question 7 unworked'!$H56="Mumbai Indians"),1,0)</f>
        <v>0</v>
      </c>
      <c r="S56" s="3">
        <f>IF('Question 7 unworked'!$K56="Mumbai Indians",1,0)</f>
        <v>0</v>
      </c>
      <c r="T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">
        <f>IF(Table_9[[#This Row],[batting first]]=1,0,1)</f>
        <v>0</v>
      </c>
    </row>
    <row r="57" spans="1:21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  <c r="R57" s="3">
        <f>IF( ('Question 7 unworked'!$G57="Mumbai Indians")+('Question 7 unworked'!$H57="Mumbai Indians"),1,0)</f>
        <v>0</v>
      </c>
      <c r="S57" s="3">
        <f>IF('Question 7 unworked'!$K57="Mumbai Indians",1,0)</f>
        <v>0</v>
      </c>
      <c r="T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">
        <f>IF(Table_9[[#This Row],[batting first]]=1,0,1)</f>
        <v>1</v>
      </c>
    </row>
    <row r="58" spans="1:21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  <c r="R58" s="3">
        <f>IF( ('Question 7 unworked'!$G58="Mumbai Indians")+('Question 7 unworked'!$H58="Mumbai Indians"),1,0)</f>
        <v>1</v>
      </c>
      <c r="S58" s="3">
        <f>IF('Question 7 unworked'!$K58="Mumbai Indians",1,0)</f>
        <v>0</v>
      </c>
      <c r="T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">
        <f>IF(Table_9[[#This Row],[batting first]]=1,0,1)</f>
        <v>1</v>
      </c>
    </row>
    <row r="59" spans="1:21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  <c r="R59" s="3">
        <f>IF( ('Question 7 unworked'!$G59="Mumbai Indians")+('Question 7 unworked'!$H59="Mumbai Indians"),1,0)</f>
        <v>0</v>
      </c>
      <c r="S59" s="3">
        <f>IF('Question 7 unworked'!$K59="Mumbai Indians",1,0)</f>
        <v>0</v>
      </c>
      <c r="T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9">
        <f>IF(Table_9[[#This Row],[batting first]]=1,0,1)</f>
        <v>0</v>
      </c>
    </row>
    <row r="60" spans="1:21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  <c r="R60" s="3">
        <f>IF( ('Question 7 unworked'!$G60="Mumbai Indians")+('Question 7 unworked'!$H60="Mumbai Indians"),1,0)</f>
        <v>0</v>
      </c>
      <c r="S60" s="3">
        <f>IF('Question 7 unworked'!$K60="Mumbai Indians",1,0)</f>
        <v>0</v>
      </c>
      <c r="T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">
        <f>IF(Table_9[[#This Row],[batting first]]=1,0,1)</f>
        <v>0</v>
      </c>
    </row>
    <row r="61" spans="1:21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  <c r="R61" s="3">
        <f>IF( ('Question 7 unworked'!$G61="Mumbai Indians")+('Question 7 unworked'!$H61="Mumbai Indians"),1,0)</f>
        <v>0</v>
      </c>
      <c r="S61" s="3">
        <f>IF('Question 7 unworked'!$K61="Mumbai Indians",1,0)</f>
        <v>0</v>
      </c>
      <c r="T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">
        <f>IF(Table_9[[#This Row],[batting first]]=1,0,1)</f>
        <v>1</v>
      </c>
    </row>
    <row r="62" spans="1:21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  <c r="R62" s="3">
        <f>IF( ('Question 7 unworked'!$G62="Mumbai Indians")+('Question 7 unworked'!$H62="Mumbai Indians"),1,0)</f>
        <v>1</v>
      </c>
      <c r="S62" s="3">
        <f>IF('Question 7 unworked'!$K62="Mumbai Indians",1,0)</f>
        <v>0</v>
      </c>
      <c r="T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">
        <f>IF(Table_9[[#This Row],[batting first]]=1,0,1)</f>
        <v>1</v>
      </c>
    </row>
    <row r="63" spans="1:21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  <c r="R63" s="3">
        <f>IF( ('Question 7 unworked'!$G63="Mumbai Indians")+('Question 7 unworked'!$H63="Mumbai Indians"),1,0)</f>
        <v>0</v>
      </c>
      <c r="S63" s="3">
        <f>IF('Question 7 unworked'!$K63="Mumbai Indians",1,0)</f>
        <v>0</v>
      </c>
      <c r="T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">
        <f>IF(Table_9[[#This Row],[batting first]]=1,0,1)</f>
        <v>1</v>
      </c>
    </row>
    <row r="64" spans="1:21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  <c r="R64" s="3">
        <f>IF( ('Question 7 unworked'!$G64="Mumbai Indians")+('Question 7 unworked'!$H64="Mumbai Indians"),1,0)</f>
        <v>0</v>
      </c>
      <c r="S64" s="3">
        <f>IF('Question 7 unworked'!$K64="Mumbai Indians",1,0)</f>
        <v>0</v>
      </c>
      <c r="T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4">
        <f>IF(Table_9[[#This Row],[batting first]]=1,0,1)</f>
        <v>0</v>
      </c>
    </row>
    <row r="65" spans="1:21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  <c r="R65" s="3">
        <f>IF( ('Question 7 unworked'!$G65="Mumbai Indians")+('Question 7 unworked'!$H65="Mumbai Indians"),1,0)</f>
        <v>0</v>
      </c>
      <c r="S65" s="3">
        <f>IF('Question 7 unworked'!$K65="Mumbai Indians",1,0)</f>
        <v>0</v>
      </c>
      <c r="T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">
        <f>IF(Table_9[[#This Row],[batting first]]=1,0,1)</f>
        <v>1</v>
      </c>
    </row>
    <row r="66" spans="1:21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  <c r="R66" s="3">
        <f>IF( ('Question 7 unworked'!$G66="Mumbai Indians")+('Question 7 unworked'!$H66="Mumbai Indians"),1,0)</f>
        <v>0</v>
      </c>
      <c r="S66" s="3">
        <f>IF('Question 7 unworked'!$K66="Mumbai Indians",1,0)</f>
        <v>0</v>
      </c>
      <c r="T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6">
        <f>IF(Table_9[[#This Row],[batting first]]=1,0,1)</f>
        <v>1</v>
      </c>
    </row>
    <row r="67" spans="1:21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  <c r="R67" s="3">
        <f>IF( ('Question 7 unworked'!$G67="Mumbai Indians")+('Question 7 unworked'!$H67="Mumbai Indians"),1,0)</f>
        <v>1</v>
      </c>
      <c r="S67" s="3">
        <f>IF('Question 7 unworked'!$K67="Mumbai Indians",1,0)</f>
        <v>1</v>
      </c>
      <c r="T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">
        <f>IF(Table_9[[#This Row],[batting first]]=1,0,1)</f>
        <v>0</v>
      </c>
    </row>
    <row r="68" spans="1:21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  <c r="R68" s="3">
        <f>IF( ('Question 7 unworked'!$G68="Mumbai Indians")+('Question 7 unworked'!$H68="Mumbai Indians"),1,0)</f>
        <v>0</v>
      </c>
      <c r="S68" s="3">
        <f>IF('Question 7 unworked'!$K68="Mumbai Indians",1,0)</f>
        <v>0</v>
      </c>
      <c r="T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">
        <f>IF(Table_9[[#This Row],[batting first]]=1,0,1)</f>
        <v>0</v>
      </c>
    </row>
    <row r="69" spans="1:21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  <c r="R69" s="3">
        <f>IF( ('Question 7 unworked'!$G69="Mumbai Indians")+('Question 7 unworked'!$H69="Mumbai Indians"),1,0)</f>
        <v>0</v>
      </c>
      <c r="S69" s="3">
        <f>IF('Question 7 unworked'!$K69="Mumbai Indians",1,0)</f>
        <v>0</v>
      </c>
      <c r="T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">
        <f>IF(Table_9[[#This Row],[batting first]]=1,0,1)</f>
        <v>1</v>
      </c>
    </row>
    <row r="70" spans="1:21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  <c r="R70" s="3">
        <f>IF( ('Question 7 unworked'!$G70="Mumbai Indians")+('Question 7 unworked'!$H70="Mumbai Indians"),1,0)</f>
        <v>0</v>
      </c>
      <c r="S70" s="3">
        <f>IF('Question 7 unworked'!$K70="Mumbai Indians",1,0)</f>
        <v>0</v>
      </c>
      <c r="T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">
        <f>IF(Table_9[[#This Row],[batting first]]=1,0,1)</f>
        <v>1</v>
      </c>
    </row>
    <row r="71" spans="1:21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  <c r="R71" s="3">
        <f>IF( ('Question 7 unworked'!$G71="Mumbai Indians")+('Question 7 unworked'!$H71="Mumbai Indians"),1,0)</f>
        <v>0</v>
      </c>
      <c r="S71" s="3">
        <f>IF('Question 7 unworked'!$K71="Mumbai Indians",1,0)</f>
        <v>0</v>
      </c>
      <c r="T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">
        <f>IF(Table_9[[#This Row],[batting first]]=1,0,1)</f>
        <v>0</v>
      </c>
    </row>
    <row r="72" spans="1:21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  <c r="R72" s="3">
        <f>IF( ('Question 7 unworked'!$G72="Mumbai Indians")+('Question 7 unworked'!$H72="Mumbai Indians"),1,0)</f>
        <v>0</v>
      </c>
      <c r="S72" s="3">
        <f>IF('Question 7 unworked'!$K72="Mumbai Indians",1,0)</f>
        <v>0</v>
      </c>
      <c r="T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">
        <f>IF(Table_9[[#This Row],[batting first]]=1,0,1)</f>
        <v>1</v>
      </c>
    </row>
    <row r="73" spans="1:21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  <c r="R73" s="3">
        <f>IF( ('Question 7 unworked'!$G73="Mumbai Indians")+('Question 7 unworked'!$H73="Mumbai Indians"),1,0)</f>
        <v>0</v>
      </c>
      <c r="S73" s="3">
        <f>IF('Question 7 unworked'!$K73="Mumbai Indians",1,0)</f>
        <v>0</v>
      </c>
      <c r="T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3">
        <f>IF(Table_9[[#This Row],[batting first]]=1,0,1)</f>
        <v>0</v>
      </c>
    </row>
    <row r="74" spans="1:21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  <c r="R74" s="3">
        <f>IF( ('Question 7 unworked'!$G74="Mumbai Indians")+('Question 7 unworked'!$H74="Mumbai Indians"),1,0)</f>
        <v>0</v>
      </c>
      <c r="S74" s="3">
        <f>IF('Question 7 unworked'!$K74="Mumbai Indians",1,0)</f>
        <v>0</v>
      </c>
      <c r="T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4">
        <f>IF(Table_9[[#This Row],[batting first]]=1,0,1)</f>
        <v>0</v>
      </c>
    </row>
    <row r="75" spans="1:21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  <c r="R75" s="3">
        <f>IF( ('Question 7 unworked'!$G75="Mumbai Indians")+('Question 7 unworked'!$H75="Mumbai Indians"),1,0)</f>
        <v>0</v>
      </c>
      <c r="S75" s="3">
        <f>IF('Question 7 unworked'!$K75="Mumbai Indians",1,0)</f>
        <v>0</v>
      </c>
      <c r="T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">
        <f>IF(Table_9[[#This Row],[batting first]]=1,0,1)</f>
        <v>0</v>
      </c>
    </row>
    <row r="76" spans="1:21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  <c r="R76" s="3">
        <f>IF( ('Question 7 unworked'!$G76="Mumbai Indians")+('Question 7 unworked'!$H76="Mumbai Indians"),1,0)</f>
        <v>0</v>
      </c>
      <c r="S76" s="3">
        <f>IF('Question 7 unworked'!$K76="Mumbai Indians",1,0)</f>
        <v>0</v>
      </c>
      <c r="T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">
        <f>IF(Table_9[[#This Row],[batting first]]=1,0,1)</f>
        <v>1</v>
      </c>
    </row>
    <row r="77" spans="1:21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  <c r="R77" s="3">
        <f>IF( ('Question 7 unworked'!$G77="Mumbai Indians")+('Question 7 unworked'!$H77="Mumbai Indians"),1,0)</f>
        <v>1</v>
      </c>
      <c r="S77" s="3">
        <f>IF('Question 7 unworked'!$K77="Mumbai Indians",1,0)</f>
        <v>0</v>
      </c>
      <c r="T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">
        <f>IF(Table_9[[#This Row],[batting first]]=1,0,1)</f>
        <v>0</v>
      </c>
    </row>
    <row r="78" spans="1:21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  <c r="R78" s="3">
        <f>IF( ('Question 7 unworked'!$G78="Mumbai Indians")+('Question 7 unworked'!$H78="Mumbai Indians"),1,0)</f>
        <v>0</v>
      </c>
      <c r="S78" s="3">
        <f>IF('Question 7 unworked'!$K78="Mumbai Indians",1,0)</f>
        <v>0</v>
      </c>
      <c r="T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8">
        <f>IF(Table_9[[#This Row],[batting first]]=1,0,1)</f>
        <v>1</v>
      </c>
    </row>
    <row r="79" spans="1:21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  <c r="R79" s="3">
        <f>IF( ('Question 7 unworked'!$G79="Mumbai Indians")+('Question 7 unworked'!$H79="Mumbai Indians"),1,0)</f>
        <v>0</v>
      </c>
      <c r="S79" s="3">
        <f>IF('Question 7 unworked'!$K79="Mumbai Indians",1,0)</f>
        <v>0</v>
      </c>
      <c r="T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9">
        <f>IF(Table_9[[#This Row],[batting first]]=1,0,1)</f>
        <v>0</v>
      </c>
    </row>
    <row r="80" spans="1:21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  <c r="R80" s="3">
        <f>IF( ('Question 7 unworked'!$G80="Mumbai Indians")+('Question 7 unworked'!$H80="Mumbai Indians"),1,0)</f>
        <v>0</v>
      </c>
      <c r="S80" s="3">
        <f>IF('Question 7 unworked'!$K80="Mumbai Indians",1,0)</f>
        <v>0</v>
      </c>
      <c r="T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">
        <f>IF(Table_9[[#This Row],[batting first]]=1,0,1)</f>
        <v>1</v>
      </c>
    </row>
    <row r="81" spans="1:21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  <c r="R81" s="3">
        <f>IF( ('Question 7 unworked'!$G81="Mumbai Indians")+('Question 7 unworked'!$H81="Mumbai Indians"),1,0)</f>
        <v>1</v>
      </c>
      <c r="S81" s="3">
        <f>IF('Question 7 unworked'!$K81="Mumbai Indians",1,0)</f>
        <v>1</v>
      </c>
      <c r="T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">
        <f>IF(Table_9[[#This Row],[batting first]]=1,0,1)</f>
        <v>0</v>
      </c>
    </row>
    <row r="82" spans="1:21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  <c r="R82" s="3">
        <f>IF( ('Question 7 unworked'!$G82="Mumbai Indians")+('Question 7 unworked'!$H82="Mumbai Indians"),1,0)</f>
        <v>0</v>
      </c>
      <c r="S82" s="3">
        <f>IF('Question 7 unworked'!$K82="Mumbai Indians",1,0)</f>
        <v>0</v>
      </c>
      <c r="T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2">
        <f>IF(Table_9[[#This Row],[batting first]]=1,0,1)</f>
        <v>1</v>
      </c>
    </row>
    <row r="83" spans="1:21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  <c r="R83" s="3">
        <f>IF( ('Question 7 unworked'!$G83="Mumbai Indians")+('Question 7 unworked'!$H83="Mumbai Indians"),1,0)</f>
        <v>0</v>
      </c>
      <c r="S83" s="3">
        <f>IF('Question 7 unworked'!$K83="Mumbai Indians",1,0)</f>
        <v>0</v>
      </c>
      <c r="T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3">
        <f>IF(Table_9[[#This Row],[batting first]]=1,0,1)</f>
        <v>1</v>
      </c>
    </row>
    <row r="84" spans="1:21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  <c r="R84" s="3">
        <f>IF( ('Question 7 unworked'!$G84="Mumbai Indians")+('Question 7 unworked'!$H84="Mumbai Indians"),1,0)</f>
        <v>1</v>
      </c>
      <c r="S84" s="3">
        <f>IF('Question 7 unworked'!$K84="Mumbai Indians",1,0)</f>
        <v>0</v>
      </c>
      <c r="T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4">
        <f>IF(Table_9[[#This Row],[batting first]]=1,0,1)</f>
        <v>0</v>
      </c>
    </row>
    <row r="85" spans="1:21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  <c r="R85" s="3">
        <f>IF( ('Question 7 unworked'!$G85="Mumbai Indians")+('Question 7 unworked'!$H85="Mumbai Indians"),1,0)</f>
        <v>0</v>
      </c>
      <c r="S85" s="3">
        <f>IF('Question 7 unworked'!$K85="Mumbai Indians",1,0)</f>
        <v>0</v>
      </c>
      <c r="T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5">
        <f>IF(Table_9[[#This Row],[batting first]]=1,0,1)</f>
        <v>1</v>
      </c>
    </row>
    <row r="86" spans="1:21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  <c r="R86" s="3">
        <f>IF( ('Question 7 unworked'!$G86="Mumbai Indians")+('Question 7 unworked'!$H86="Mumbai Indians"),1,0)</f>
        <v>0</v>
      </c>
      <c r="S86" s="3">
        <f>IF('Question 7 unworked'!$K86="Mumbai Indians",1,0)</f>
        <v>0</v>
      </c>
      <c r="T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6">
        <f>IF(Table_9[[#This Row],[batting first]]=1,0,1)</f>
        <v>0</v>
      </c>
    </row>
    <row r="87" spans="1:21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  <c r="R87" s="3">
        <f>IF( ('Question 7 unworked'!$G87="Mumbai Indians")+('Question 7 unworked'!$H87="Mumbai Indians"),1,0)</f>
        <v>1</v>
      </c>
      <c r="S87" s="3">
        <f>IF('Question 7 unworked'!$K87="Mumbai Indians",1,0)</f>
        <v>1</v>
      </c>
      <c r="T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7">
        <f>IF(Table_9[[#This Row],[batting first]]=1,0,1)</f>
        <v>0</v>
      </c>
    </row>
    <row r="88" spans="1:21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  <c r="R88" s="3">
        <f>IF( ('Question 7 unworked'!$G88="Mumbai Indians")+('Question 7 unworked'!$H88="Mumbai Indians"),1,0)</f>
        <v>0</v>
      </c>
      <c r="S88" s="3">
        <f>IF('Question 7 unworked'!$K88="Mumbai Indians",1,0)</f>
        <v>0</v>
      </c>
      <c r="T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8">
        <f>IF(Table_9[[#This Row],[batting first]]=1,0,1)</f>
        <v>0</v>
      </c>
    </row>
    <row r="89" spans="1:21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  <c r="R89" s="3">
        <f>IF( ('Question 7 unworked'!$G89="Mumbai Indians")+('Question 7 unworked'!$H89="Mumbai Indians"),1,0)</f>
        <v>0</v>
      </c>
      <c r="S89" s="3">
        <f>IF('Question 7 unworked'!$K89="Mumbai Indians",1,0)</f>
        <v>0</v>
      </c>
      <c r="T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9">
        <f>IF(Table_9[[#This Row],[batting first]]=1,0,1)</f>
        <v>1</v>
      </c>
    </row>
    <row r="90" spans="1:21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  <c r="R90" s="3">
        <f>IF( ('Question 7 unworked'!$G90="Mumbai Indians")+('Question 7 unworked'!$H90="Mumbai Indians"),1,0)</f>
        <v>0</v>
      </c>
      <c r="S90" s="3">
        <f>IF('Question 7 unworked'!$K90="Mumbai Indians",1,0)</f>
        <v>0</v>
      </c>
      <c r="T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0">
        <f>IF(Table_9[[#This Row],[batting first]]=1,0,1)</f>
        <v>0</v>
      </c>
    </row>
    <row r="91" spans="1:21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  <c r="R91" s="3">
        <f>IF( ('Question 7 unworked'!$G91="Mumbai Indians")+('Question 7 unworked'!$H91="Mumbai Indians"),1,0)</f>
        <v>0</v>
      </c>
      <c r="S91" s="3">
        <f>IF('Question 7 unworked'!$K91="Mumbai Indians",1,0)</f>
        <v>0</v>
      </c>
      <c r="T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91">
        <f>IF(Table_9[[#This Row],[batting first]]=1,0,1)</f>
        <v>1</v>
      </c>
    </row>
    <row r="92" spans="1:21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  <c r="R92" s="3">
        <f>IF( ('Question 7 unworked'!$G92="Mumbai Indians")+('Question 7 unworked'!$H92="Mumbai Indians"),1,0)</f>
        <v>1</v>
      </c>
      <c r="S92" s="3">
        <f>IF('Question 7 unworked'!$K92="Mumbai Indians",1,0)</f>
        <v>0</v>
      </c>
      <c r="T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92">
        <f>IF(Table_9[[#This Row],[batting first]]=1,0,1)</f>
        <v>1</v>
      </c>
    </row>
    <row r="93" spans="1:21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  <c r="R93" s="3">
        <f>IF( ('Question 7 unworked'!$G93="Mumbai Indians")+('Question 7 unworked'!$H93="Mumbai Indians"),1,0)</f>
        <v>0</v>
      </c>
      <c r="S93" s="3">
        <f>IF('Question 7 unworked'!$K93="Mumbai Indians",1,0)</f>
        <v>0</v>
      </c>
      <c r="T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3">
        <f>IF(Table_9[[#This Row],[batting first]]=1,0,1)</f>
        <v>0</v>
      </c>
    </row>
    <row r="94" spans="1:21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  <c r="R94" s="3">
        <f>IF( ('Question 7 unworked'!$G94="Mumbai Indians")+('Question 7 unworked'!$H94="Mumbai Indians"),1,0)</f>
        <v>0</v>
      </c>
      <c r="S94" s="3">
        <f>IF('Question 7 unworked'!$K94="Mumbai Indians",1,0)</f>
        <v>0</v>
      </c>
      <c r="T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4">
        <f>IF(Table_9[[#This Row],[batting first]]=1,0,1)</f>
        <v>0</v>
      </c>
    </row>
    <row r="95" spans="1:21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  <c r="R95" s="3">
        <f>IF( ('Question 7 unworked'!$G95="Mumbai Indians")+('Question 7 unworked'!$H95="Mumbai Indians"),1,0)</f>
        <v>0</v>
      </c>
      <c r="S95" s="3">
        <f>IF('Question 7 unworked'!$K95="Mumbai Indians",1,0)</f>
        <v>0</v>
      </c>
      <c r="T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95">
        <f>IF(Table_9[[#This Row],[batting first]]=1,0,1)</f>
        <v>1</v>
      </c>
    </row>
    <row r="96" spans="1:21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  <c r="R96" s="3">
        <f>IF( ('Question 7 unworked'!$G96="Mumbai Indians")+('Question 7 unworked'!$H96="Mumbai Indians"),1,0)</f>
        <v>1</v>
      </c>
      <c r="S96" s="3">
        <f>IF('Question 7 unworked'!$K96="Mumbai Indians",1,0)</f>
        <v>0</v>
      </c>
      <c r="T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6">
        <f>IF(Table_9[[#This Row],[batting first]]=1,0,1)</f>
        <v>0</v>
      </c>
    </row>
    <row r="97" spans="1:21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  <c r="R97" s="3">
        <f>IF( ('Question 7 unworked'!$G97="Mumbai Indians")+('Question 7 unworked'!$H97="Mumbai Indians"),1,0)</f>
        <v>0</v>
      </c>
      <c r="S97" s="3">
        <f>IF('Question 7 unworked'!$K97="Mumbai Indians",1,0)</f>
        <v>0</v>
      </c>
      <c r="T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97">
        <f>IF(Table_9[[#This Row],[batting first]]=1,0,1)</f>
        <v>1</v>
      </c>
    </row>
    <row r="98" spans="1:21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  <c r="R98" s="3">
        <f>IF( ('Question 7 unworked'!$G98="Mumbai Indians")+('Question 7 unworked'!$H98="Mumbai Indians"),1,0)</f>
        <v>0</v>
      </c>
      <c r="S98" s="3">
        <f>IF('Question 7 unworked'!$K98="Mumbai Indians",1,0)</f>
        <v>0</v>
      </c>
      <c r="T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98">
        <f>IF(Table_9[[#This Row],[batting first]]=1,0,1)</f>
        <v>0</v>
      </c>
    </row>
    <row r="99" spans="1:21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  <c r="R99" s="3">
        <f>IF( ('Question 7 unworked'!$G99="Mumbai Indians")+('Question 7 unworked'!$H99="Mumbai Indians"),1,0)</f>
        <v>1</v>
      </c>
      <c r="S99" s="3">
        <f>IF('Question 7 unworked'!$K99="Mumbai Indians",1,0)</f>
        <v>0</v>
      </c>
      <c r="T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99">
        <f>IF(Table_9[[#This Row],[batting first]]=1,0,1)</f>
        <v>1</v>
      </c>
    </row>
    <row r="100" spans="1:21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  <c r="R100" s="3">
        <f>IF( ('Question 7 unworked'!$G100="Mumbai Indians")+('Question 7 unworked'!$H100="Mumbai Indians"),1,0)</f>
        <v>0</v>
      </c>
      <c r="S100" s="3">
        <f>IF('Question 7 unworked'!$K100="Mumbai Indians",1,0)</f>
        <v>0</v>
      </c>
      <c r="T1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0">
        <f>IF(Table_9[[#This Row],[batting first]]=1,0,1)</f>
        <v>1</v>
      </c>
    </row>
    <row r="101" spans="1:21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  <c r="R101" s="3">
        <f>IF( ('Question 7 unworked'!$G101="Mumbai Indians")+('Question 7 unworked'!$H101="Mumbai Indians"),1,0)</f>
        <v>0</v>
      </c>
      <c r="S101" s="3">
        <f>IF('Question 7 unworked'!$K101="Mumbai Indians",1,0)</f>
        <v>0</v>
      </c>
      <c r="T1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1">
        <f>IF(Table_9[[#This Row],[batting first]]=1,0,1)</f>
        <v>1</v>
      </c>
    </row>
    <row r="102" spans="1:21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  <c r="R102" s="3">
        <f>IF( ('Question 7 unworked'!$G102="Mumbai Indians")+('Question 7 unworked'!$H102="Mumbai Indians"),1,0)</f>
        <v>1</v>
      </c>
      <c r="S102" s="3">
        <f>IF('Question 7 unworked'!$K102="Mumbai Indians",1,0)</f>
        <v>1</v>
      </c>
      <c r="T1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02">
        <f>IF(Table_9[[#This Row],[batting first]]=1,0,1)</f>
        <v>0</v>
      </c>
    </row>
    <row r="103" spans="1:21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  <c r="R103" s="3">
        <f>IF( ('Question 7 unworked'!$G103="Mumbai Indians")+('Question 7 unworked'!$H103="Mumbai Indians"),1,0)</f>
        <v>0</v>
      </c>
      <c r="S103" s="3">
        <f>IF('Question 7 unworked'!$K103="Mumbai Indians",1,0)</f>
        <v>0</v>
      </c>
      <c r="T1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3">
        <f>IF(Table_9[[#This Row],[batting first]]=1,0,1)</f>
        <v>1</v>
      </c>
    </row>
    <row r="104" spans="1:21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  <c r="R104" s="3">
        <f>IF( ('Question 7 unworked'!$G104="Mumbai Indians")+('Question 7 unworked'!$H104="Mumbai Indians"),1,0)</f>
        <v>0</v>
      </c>
      <c r="S104" s="3">
        <f>IF('Question 7 unworked'!$K104="Mumbai Indians",1,0)</f>
        <v>0</v>
      </c>
      <c r="T1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04">
        <f>IF(Table_9[[#This Row],[batting first]]=1,0,1)</f>
        <v>0</v>
      </c>
    </row>
    <row r="105" spans="1:21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  <c r="R105" s="3">
        <f>IF( ('Question 7 unworked'!$G105="Mumbai Indians")+('Question 7 unworked'!$H105="Mumbai Indians"),1,0)</f>
        <v>0</v>
      </c>
      <c r="S105" s="3">
        <f>IF('Question 7 unworked'!$K105="Mumbai Indians",1,0)</f>
        <v>0</v>
      </c>
      <c r="T1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5">
        <f>IF(Table_9[[#This Row],[batting first]]=1,0,1)</f>
        <v>1</v>
      </c>
    </row>
    <row r="106" spans="1:21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  <c r="R106" s="3">
        <f>IF( ('Question 7 unworked'!$G106="Mumbai Indians")+('Question 7 unworked'!$H106="Mumbai Indians"),1,0)</f>
        <v>1</v>
      </c>
      <c r="S106" s="3">
        <f>IF('Question 7 unworked'!$K106="Mumbai Indians",1,0)</f>
        <v>1</v>
      </c>
      <c r="T1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6">
        <f>IF(Table_9[[#This Row],[batting first]]=1,0,1)</f>
        <v>1</v>
      </c>
    </row>
    <row r="107" spans="1:21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  <c r="R107" s="3">
        <f>IF( ('Question 7 unworked'!$G107="Mumbai Indians")+('Question 7 unworked'!$H107="Mumbai Indians"),1,0)</f>
        <v>0</v>
      </c>
      <c r="S107" s="3">
        <f>IF('Question 7 unworked'!$K107="Mumbai Indians",1,0)</f>
        <v>0</v>
      </c>
      <c r="T1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07">
        <f>IF(Table_9[[#This Row],[batting first]]=1,0,1)</f>
        <v>0</v>
      </c>
    </row>
    <row r="108" spans="1:21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  <c r="R108" s="3">
        <f>IF( ('Question 7 unworked'!$G108="Mumbai Indians")+('Question 7 unworked'!$H108="Mumbai Indians"),1,0)</f>
        <v>0</v>
      </c>
      <c r="S108" s="3">
        <f>IF('Question 7 unworked'!$K108="Mumbai Indians",1,0)</f>
        <v>0</v>
      </c>
      <c r="T1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08">
        <f>IF(Table_9[[#This Row],[batting first]]=1,0,1)</f>
        <v>1</v>
      </c>
    </row>
    <row r="109" spans="1:21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  <c r="R109" s="3">
        <f>IF( ('Question 7 unworked'!$G109="Mumbai Indians")+('Question 7 unworked'!$H109="Mumbai Indians"),1,0)</f>
        <v>1</v>
      </c>
      <c r="S109" s="3">
        <f>IF('Question 7 unworked'!$K109="Mumbai Indians",1,0)</f>
        <v>0</v>
      </c>
      <c r="T1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09">
        <f>IF(Table_9[[#This Row],[batting first]]=1,0,1)</f>
        <v>0</v>
      </c>
    </row>
    <row r="110" spans="1:21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  <c r="R110" s="3">
        <f>IF( ('Question 7 unworked'!$G110="Mumbai Indians")+('Question 7 unworked'!$H110="Mumbai Indians"),1,0)</f>
        <v>0</v>
      </c>
      <c r="S110" s="3">
        <f>IF('Question 7 unworked'!$K110="Mumbai Indians",1,0)</f>
        <v>0</v>
      </c>
      <c r="T1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0">
        <f>IF(Table_9[[#This Row],[batting first]]=1,0,1)</f>
        <v>1</v>
      </c>
    </row>
    <row r="111" spans="1:21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  <c r="R111" s="3">
        <f>IF( ('Question 7 unworked'!$G111="Mumbai Indians")+('Question 7 unworked'!$H111="Mumbai Indians"),1,0)</f>
        <v>1</v>
      </c>
      <c r="S111" s="3">
        <f>IF('Question 7 unworked'!$K111="Mumbai Indians",1,0)</f>
        <v>0</v>
      </c>
      <c r="T1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1">
        <f>IF(Table_9[[#This Row],[batting first]]=1,0,1)</f>
        <v>1</v>
      </c>
    </row>
    <row r="112" spans="1:21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  <c r="R112" s="3">
        <f>IF( ('Question 7 unworked'!$G112="Mumbai Indians")+('Question 7 unworked'!$H112="Mumbai Indians"),1,0)</f>
        <v>0</v>
      </c>
      <c r="S112" s="3">
        <f>IF('Question 7 unworked'!$K112="Mumbai Indians",1,0)</f>
        <v>0</v>
      </c>
      <c r="T1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2">
        <f>IF(Table_9[[#This Row],[batting first]]=1,0,1)</f>
        <v>1</v>
      </c>
    </row>
    <row r="113" spans="1:21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  <c r="R113" s="3">
        <f>IF( ('Question 7 unworked'!$G113="Mumbai Indians")+('Question 7 unworked'!$H113="Mumbai Indians"),1,0)</f>
        <v>0</v>
      </c>
      <c r="S113" s="3">
        <f>IF('Question 7 unworked'!$K113="Mumbai Indians",1,0)</f>
        <v>0</v>
      </c>
      <c r="T1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13">
        <f>IF(Table_9[[#This Row],[batting first]]=1,0,1)</f>
        <v>0</v>
      </c>
    </row>
    <row r="114" spans="1:21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  <c r="R114" s="3">
        <f>IF( ('Question 7 unworked'!$G114="Mumbai Indians")+('Question 7 unworked'!$H114="Mumbai Indians"),1,0)</f>
        <v>0</v>
      </c>
      <c r="S114" s="3">
        <f>IF('Question 7 unworked'!$K114="Mumbai Indians",1,0)</f>
        <v>0</v>
      </c>
      <c r="T1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14">
        <f>IF(Table_9[[#This Row],[batting first]]=1,0,1)</f>
        <v>0</v>
      </c>
    </row>
    <row r="115" spans="1:21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  <c r="R115" s="3">
        <f>IF( ('Question 7 unworked'!$G115="Mumbai Indians")+('Question 7 unworked'!$H115="Mumbai Indians"),1,0)</f>
        <v>0</v>
      </c>
      <c r="S115" s="3">
        <f>IF('Question 7 unworked'!$K115="Mumbai Indians",1,0)</f>
        <v>0</v>
      </c>
      <c r="T1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5">
        <f>IF(Table_9[[#This Row],[batting first]]=1,0,1)</f>
        <v>1</v>
      </c>
    </row>
    <row r="116" spans="1:21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  <c r="R116" s="3">
        <f>IF( ('Question 7 unworked'!$G116="Mumbai Indians")+('Question 7 unworked'!$H116="Mumbai Indians"),1,0)</f>
        <v>0</v>
      </c>
      <c r="S116" s="3">
        <f>IF('Question 7 unworked'!$K116="Mumbai Indians",1,0)</f>
        <v>0</v>
      </c>
      <c r="T1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6">
        <f>IF(Table_9[[#This Row],[batting first]]=1,0,1)</f>
        <v>1</v>
      </c>
    </row>
    <row r="117" spans="1:21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  <c r="R117" s="3">
        <f>IF( ('Question 7 unworked'!$G117="Mumbai Indians")+('Question 7 unworked'!$H117="Mumbai Indians"),1,0)</f>
        <v>0</v>
      </c>
      <c r="S117" s="3">
        <f>IF('Question 7 unworked'!$K117="Mumbai Indians",1,0)</f>
        <v>0</v>
      </c>
      <c r="T1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7">
        <f>IF(Table_9[[#This Row],[batting first]]=1,0,1)</f>
        <v>1</v>
      </c>
    </row>
    <row r="118" spans="1:21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  <c r="R118" s="3">
        <f>IF( ('Question 7 unworked'!$G118="Mumbai Indians")+('Question 7 unworked'!$H118="Mumbai Indians"),1,0)</f>
        <v>0</v>
      </c>
      <c r="S118" s="3">
        <f>IF('Question 7 unworked'!$K118="Mumbai Indians",1,0)</f>
        <v>0</v>
      </c>
      <c r="T1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18">
        <f>IF(Table_9[[#This Row],[batting first]]=1,0,1)</f>
        <v>0</v>
      </c>
    </row>
    <row r="119" spans="1:21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  <c r="R119" s="3">
        <f>IF( ('Question 7 unworked'!$G119="Mumbai Indians")+('Question 7 unworked'!$H119="Mumbai Indians"),1,0)</f>
        <v>1</v>
      </c>
      <c r="S119" s="3">
        <f>IF('Question 7 unworked'!$K119="Mumbai Indians",1,0)</f>
        <v>0</v>
      </c>
      <c r="T1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19">
        <f>IF(Table_9[[#This Row],[batting first]]=1,0,1)</f>
        <v>1</v>
      </c>
    </row>
    <row r="120" spans="1:21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  <c r="R120" s="3">
        <f>IF( ('Question 7 unworked'!$G120="Mumbai Indians")+('Question 7 unworked'!$H120="Mumbai Indians"),1,0)</f>
        <v>0</v>
      </c>
      <c r="S120" s="3">
        <f>IF('Question 7 unworked'!$K120="Mumbai Indians",1,0)</f>
        <v>0</v>
      </c>
      <c r="T1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20">
        <f>IF(Table_9[[#This Row],[batting first]]=1,0,1)</f>
        <v>0</v>
      </c>
    </row>
    <row r="121" spans="1:21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  <c r="R121" s="3">
        <f>IF( ('Question 7 unworked'!$G121="Mumbai Indians")+('Question 7 unworked'!$H121="Mumbai Indians"),1,0)</f>
        <v>0</v>
      </c>
      <c r="S121" s="3">
        <f>IF('Question 7 unworked'!$K121="Mumbai Indians",1,0)</f>
        <v>0</v>
      </c>
      <c r="T1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1">
        <f>IF(Table_9[[#This Row],[batting first]]=1,0,1)</f>
        <v>1</v>
      </c>
    </row>
    <row r="122" spans="1:21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  <c r="R122" s="3">
        <f>IF( ('Question 7 unworked'!$G122="Mumbai Indians")+('Question 7 unworked'!$H122="Mumbai Indians"),1,0)</f>
        <v>0</v>
      </c>
      <c r="S122" s="3">
        <f>IF('Question 7 unworked'!$K122="Mumbai Indians",1,0)</f>
        <v>0</v>
      </c>
      <c r="T1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2">
        <f>IF(Table_9[[#This Row],[batting first]]=1,0,1)</f>
        <v>1</v>
      </c>
    </row>
    <row r="123" spans="1:21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  <c r="R123" s="3">
        <f>IF( ('Question 7 unworked'!$G123="Mumbai Indians")+('Question 7 unworked'!$H123="Mumbai Indians"),1,0)</f>
        <v>0</v>
      </c>
      <c r="S123" s="3">
        <f>IF('Question 7 unworked'!$K123="Mumbai Indians",1,0)</f>
        <v>0</v>
      </c>
      <c r="T1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23">
        <f>IF(Table_9[[#This Row],[batting first]]=1,0,1)</f>
        <v>0</v>
      </c>
    </row>
    <row r="124" spans="1:21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  <c r="R124" s="3">
        <f>IF( ('Question 7 unworked'!$G124="Mumbai Indians")+('Question 7 unworked'!$H124="Mumbai Indians"),1,0)</f>
        <v>0</v>
      </c>
      <c r="S124" s="3">
        <f>IF('Question 7 unworked'!$K124="Mumbai Indians",1,0)</f>
        <v>0</v>
      </c>
      <c r="T1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24">
        <f>IF(Table_9[[#This Row],[batting first]]=1,0,1)</f>
        <v>0</v>
      </c>
    </row>
    <row r="125" spans="1:21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  <c r="R125" s="3">
        <f>IF( ('Question 7 unworked'!$G125="Mumbai Indians")+('Question 7 unworked'!$H125="Mumbai Indians"),1,0)</f>
        <v>1</v>
      </c>
      <c r="S125" s="3">
        <f>IF('Question 7 unworked'!$K125="Mumbai Indians",1,0)</f>
        <v>1</v>
      </c>
      <c r="T1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25">
        <f>IF(Table_9[[#This Row],[batting first]]=1,0,1)</f>
        <v>0</v>
      </c>
    </row>
    <row r="126" spans="1:21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  <c r="R126" s="3">
        <f>IF( ('Question 7 unworked'!$G126="Mumbai Indians")+('Question 7 unworked'!$H126="Mumbai Indians"),1,0)</f>
        <v>0</v>
      </c>
      <c r="S126" s="3">
        <f>IF('Question 7 unworked'!$K126="Mumbai Indians",1,0)</f>
        <v>0</v>
      </c>
      <c r="T1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6">
        <f>IF(Table_9[[#This Row],[batting first]]=1,0,1)</f>
        <v>1</v>
      </c>
    </row>
    <row r="127" spans="1:21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  <c r="R127" s="3">
        <f>IF( ('Question 7 unworked'!$G127="Mumbai Indians")+('Question 7 unworked'!$H127="Mumbai Indians"),1,0)</f>
        <v>0</v>
      </c>
      <c r="S127" s="3">
        <f>IF('Question 7 unworked'!$K127="Mumbai Indians",1,0)</f>
        <v>0</v>
      </c>
      <c r="T1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7">
        <f>IF(Table_9[[#This Row],[batting first]]=1,0,1)</f>
        <v>1</v>
      </c>
    </row>
    <row r="128" spans="1:21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  <c r="R128" s="3">
        <f>IF( ('Question 7 unworked'!$G128="Mumbai Indians")+('Question 7 unworked'!$H128="Mumbai Indians"),1,0)</f>
        <v>0</v>
      </c>
      <c r="S128" s="3">
        <f>IF('Question 7 unworked'!$K128="Mumbai Indians",1,0)</f>
        <v>0</v>
      </c>
      <c r="T1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28">
        <f>IF(Table_9[[#This Row],[batting first]]=1,0,1)</f>
        <v>0</v>
      </c>
    </row>
    <row r="129" spans="1:21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  <c r="R129" s="3">
        <f>IF( ('Question 7 unworked'!$G129="Mumbai Indians")+('Question 7 unworked'!$H129="Mumbai Indians"),1,0)</f>
        <v>0</v>
      </c>
      <c r="S129" s="3">
        <f>IF('Question 7 unworked'!$K129="Mumbai Indians",1,0)</f>
        <v>0</v>
      </c>
      <c r="T1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29">
        <f>IF(Table_9[[#This Row],[batting first]]=1,0,1)</f>
        <v>1</v>
      </c>
    </row>
    <row r="130" spans="1:21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  <c r="R130" s="3">
        <f>IF( ('Question 7 unworked'!$G130="Mumbai Indians")+('Question 7 unworked'!$H130="Mumbai Indians"),1,0)</f>
        <v>0</v>
      </c>
      <c r="S130" s="3">
        <f>IF('Question 7 unworked'!$K130="Mumbai Indians",1,0)</f>
        <v>0</v>
      </c>
      <c r="T1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30">
        <f>IF(Table_9[[#This Row],[batting first]]=1,0,1)</f>
        <v>1</v>
      </c>
    </row>
    <row r="131" spans="1:21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  <c r="R131" s="3">
        <f>IF( ('Question 7 unworked'!$G131="Mumbai Indians")+('Question 7 unworked'!$H131="Mumbai Indians"),1,0)</f>
        <v>0</v>
      </c>
      <c r="S131" s="3">
        <f>IF('Question 7 unworked'!$K131="Mumbai Indians",1,0)</f>
        <v>0</v>
      </c>
      <c r="T1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1">
        <f>IF(Table_9[[#This Row],[batting first]]=1,0,1)</f>
        <v>0</v>
      </c>
    </row>
    <row r="132" spans="1:21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  <c r="R132" s="3">
        <f>IF( ('Question 7 unworked'!$G132="Mumbai Indians")+('Question 7 unworked'!$H132="Mumbai Indians"),1,0)</f>
        <v>1</v>
      </c>
      <c r="S132" s="3">
        <f>IF('Question 7 unworked'!$K132="Mumbai Indians",1,0)</f>
        <v>1</v>
      </c>
      <c r="T1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2">
        <f>IF(Table_9[[#This Row],[batting first]]=1,0,1)</f>
        <v>0</v>
      </c>
    </row>
    <row r="133" spans="1:21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  <c r="R133" s="3">
        <f>IF( ('Question 7 unworked'!$G133="Mumbai Indians")+('Question 7 unworked'!$H133="Mumbai Indians"),1,0)</f>
        <v>0</v>
      </c>
      <c r="S133" s="3">
        <f>IF('Question 7 unworked'!$K133="Mumbai Indians",1,0)</f>
        <v>0</v>
      </c>
      <c r="T1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33">
        <f>IF(Table_9[[#This Row],[batting first]]=1,0,1)</f>
        <v>1</v>
      </c>
    </row>
    <row r="134" spans="1:21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  <c r="R134" s="3">
        <f>IF( ('Question 7 unworked'!$G134="Mumbai Indians")+('Question 7 unworked'!$H134="Mumbai Indians"),1,0)</f>
        <v>0</v>
      </c>
      <c r="S134" s="3">
        <f>IF('Question 7 unworked'!$K134="Mumbai Indians",1,0)</f>
        <v>0</v>
      </c>
      <c r="T1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34">
        <f>IF(Table_9[[#This Row],[batting first]]=1,0,1)</f>
        <v>1</v>
      </c>
    </row>
    <row r="135" spans="1:21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  <c r="R135" s="3">
        <f>IF( ('Question 7 unworked'!$G135="Mumbai Indians")+('Question 7 unworked'!$H135="Mumbai Indians"),1,0)</f>
        <v>0</v>
      </c>
      <c r="S135" s="3">
        <f>IF('Question 7 unworked'!$K135="Mumbai Indians",1,0)</f>
        <v>0</v>
      </c>
      <c r="T1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5">
        <f>IF(Table_9[[#This Row],[batting first]]=1,0,1)</f>
        <v>0</v>
      </c>
    </row>
    <row r="136" spans="1:21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  <c r="R136" s="3">
        <f>IF( ('Question 7 unworked'!$G136="Mumbai Indians")+('Question 7 unworked'!$H136="Mumbai Indians"),1,0)</f>
        <v>0</v>
      </c>
      <c r="S136" s="3">
        <f>IF('Question 7 unworked'!$K136="Mumbai Indians",1,0)</f>
        <v>0</v>
      </c>
      <c r="T1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6">
        <f>IF(Table_9[[#This Row],[batting first]]=1,0,1)</f>
        <v>0</v>
      </c>
    </row>
    <row r="137" spans="1:21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  <c r="R137" s="3">
        <f>IF( ('Question 7 unworked'!$G137="Mumbai Indians")+('Question 7 unworked'!$H137="Mumbai Indians"),1,0)</f>
        <v>1</v>
      </c>
      <c r="S137" s="3">
        <f>IF('Question 7 unworked'!$K137="Mumbai Indians",1,0)</f>
        <v>0</v>
      </c>
      <c r="T1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37">
        <f>IF(Table_9[[#This Row],[batting first]]=1,0,1)</f>
        <v>1</v>
      </c>
    </row>
    <row r="138" spans="1:21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  <c r="R138" s="3">
        <f>IF( ('Question 7 unworked'!$G138="Mumbai Indians")+('Question 7 unworked'!$H138="Mumbai Indians"),1,0)</f>
        <v>0</v>
      </c>
      <c r="S138" s="3">
        <f>IF('Question 7 unworked'!$K138="Mumbai Indians",1,0)</f>
        <v>0</v>
      </c>
      <c r="T1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8">
        <f>IF(Table_9[[#This Row],[batting first]]=1,0,1)</f>
        <v>0</v>
      </c>
    </row>
    <row r="139" spans="1:21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  <c r="R139" s="3">
        <f>IF( ('Question 7 unworked'!$G139="Mumbai Indians")+('Question 7 unworked'!$H139="Mumbai Indians"),1,0)</f>
        <v>0</v>
      </c>
      <c r="S139" s="3">
        <f>IF('Question 7 unworked'!$K139="Mumbai Indians",1,0)</f>
        <v>0</v>
      </c>
      <c r="T1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39">
        <f>IF(Table_9[[#This Row],[batting first]]=1,0,1)</f>
        <v>0</v>
      </c>
    </row>
    <row r="140" spans="1:21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  <c r="R140" s="3">
        <f>IF( ('Question 7 unworked'!$G140="Mumbai Indians")+('Question 7 unworked'!$H140="Mumbai Indians"),1,0)</f>
        <v>1</v>
      </c>
      <c r="S140" s="3">
        <f>IF('Question 7 unworked'!$K140="Mumbai Indians",1,0)</f>
        <v>1</v>
      </c>
      <c r="T1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40">
        <f>IF(Table_9[[#This Row],[batting first]]=1,0,1)</f>
        <v>1</v>
      </c>
    </row>
    <row r="141" spans="1:21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  <c r="R141" s="3">
        <f>IF( ('Question 7 unworked'!$G141="Mumbai Indians")+('Question 7 unworked'!$H141="Mumbai Indians"),1,0)</f>
        <v>0</v>
      </c>
      <c r="S141" s="3">
        <f>IF('Question 7 unworked'!$K141="Mumbai Indians",1,0)</f>
        <v>0</v>
      </c>
      <c r="T1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1">
        <f>IF(Table_9[[#This Row],[batting first]]=1,0,1)</f>
        <v>0</v>
      </c>
    </row>
    <row r="142" spans="1:21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  <c r="R142" s="3">
        <f>IF( ('Question 7 unworked'!$G142="Mumbai Indians")+('Question 7 unworked'!$H142="Mumbai Indians"),1,0)</f>
        <v>0</v>
      </c>
      <c r="S142" s="3">
        <f>IF('Question 7 unworked'!$K142="Mumbai Indians",1,0)</f>
        <v>0</v>
      </c>
      <c r="T1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2">
        <f>IF(Table_9[[#This Row],[batting first]]=1,0,1)</f>
        <v>0</v>
      </c>
    </row>
    <row r="143" spans="1:21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  <c r="R143" s="3">
        <f>IF( ('Question 7 unworked'!$G143="Mumbai Indians")+('Question 7 unworked'!$H143="Mumbai Indians"),1,0)</f>
        <v>1</v>
      </c>
      <c r="S143" s="3">
        <f>IF('Question 7 unworked'!$K143="Mumbai Indians",1,0)</f>
        <v>1</v>
      </c>
      <c r="T1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43">
        <f>IF(Table_9[[#This Row],[batting first]]=1,0,1)</f>
        <v>1</v>
      </c>
    </row>
    <row r="144" spans="1:21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  <c r="R144" s="3">
        <f>IF( ('Question 7 unworked'!$G144="Mumbai Indians")+('Question 7 unworked'!$H144="Mumbai Indians"),1,0)</f>
        <v>0</v>
      </c>
      <c r="S144" s="3">
        <f>IF('Question 7 unworked'!$K144="Mumbai Indians",1,0)</f>
        <v>0</v>
      </c>
      <c r="T1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44">
        <f>IF(Table_9[[#This Row],[batting first]]=1,0,1)</f>
        <v>1</v>
      </c>
    </row>
    <row r="145" spans="1:21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  <c r="R145" s="3">
        <f>IF( ('Question 7 unworked'!$G145="Mumbai Indians")+('Question 7 unworked'!$H145="Mumbai Indians"),1,0)</f>
        <v>0</v>
      </c>
      <c r="S145" s="3">
        <f>IF('Question 7 unworked'!$K145="Mumbai Indians",1,0)</f>
        <v>0</v>
      </c>
      <c r="T1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5">
        <f>IF(Table_9[[#This Row],[batting first]]=1,0,1)</f>
        <v>0</v>
      </c>
    </row>
    <row r="146" spans="1:21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  <c r="R146" s="3">
        <f>IF( ('Question 7 unworked'!$G146="Mumbai Indians")+('Question 7 unworked'!$H146="Mumbai Indians"),1,0)</f>
        <v>0</v>
      </c>
      <c r="S146" s="3">
        <f>IF('Question 7 unworked'!$K146="Mumbai Indians",1,0)</f>
        <v>0</v>
      </c>
      <c r="T1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6">
        <f>IF(Table_9[[#This Row],[batting first]]=1,0,1)</f>
        <v>0</v>
      </c>
    </row>
    <row r="147" spans="1:21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  <c r="R147" s="3">
        <f>IF( ('Question 7 unworked'!$G147="Mumbai Indians")+('Question 7 unworked'!$H147="Mumbai Indians"),1,0)</f>
        <v>0</v>
      </c>
      <c r="S147" s="3">
        <f>IF('Question 7 unworked'!$K147="Mumbai Indians",1,0)</f>
        <v>0</v>
      </c>
      <c r="T1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7">
        <f>IF(Table_9[[#This Row],[batting first]]=1,0,1)</f>
        <v>0</v>
      </c>
    </row>
    <row r="148" spans="1:21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  <c r="R148" s="3">
        <f>IF( ('Question 7 unworked'!$G148="Mumbai Indians")+('Question 7 unworked'!$H148="Mumbai Indians"),1,0)</f>
        <v>1</v>
      </c>
      <c r="S148" s="3">
        <f>IF('Question 7 unworked'!$K148="Mumbai Indians",1,0)</f>
        <v>1</v>
      </c>
      <c r="T1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8">
        <f>IF(Table_9[[#This Row],[batting first]]=1,0,1)</f>
        <v>0</v>
      </c>
    </row>
    <row r="149" spans="1:21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  <c r="R149" s="3">
        <f>IF( ('Question 7 unworked'!$G149="Mumbai Indians")+('Question 7 unworked'!$H149="Mumbai Indians"),1,0)</f>
        <v>0</v>
      </c>
      <c r="S149" s="3">
        <f>IF('Question 7 unworked'!$K149="Mumbai Indians",1,0)</f>
        <v>0</v>
      </c>
      <c r="T1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49">
        <f>IF(Table_9[[#This Row],[batting first]]=1,0,1)</f>
        <v>0</v>
      </c>
    </row>
    <row r="150" spans="1:21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  <c r="R150" s="3">
        <f>IF( ('Question 7 unworked'!$G150="Mumbai Indians")+('Question 7 unworked'!$H150="Mumbai Indians"),1,0)</f>
        <v>1</v>
      </c>
      <c r="S150" s="3">
        <f>IF('Question 7 unworked'!$K150="Mumbai Indians",1,0)</f>
        <v>1</v>
      </c>
      <c r="T1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50">
        <f>IF(Table_9[[#This Row],[batting first]]=1,0,1)</f>
        <v>1</v>
      </c>
    </row>
    <row r="151" spans="1:21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  <c r="R151" s="3">
        <f>IF( ('Question 7 unworked'!$G151="Mumbai Indians")+('Question 7 unworked'!$H151="Mumbai Indians"),1,0)</f>
        <v>0</v>
      </c>
      <c r="S151" s="3">
        <f>IF('Question 7 unworked'!$K151="Mumbai Indians",1,0)</f>
        <v>0</v>
      </c>
      <c r="T1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51">
        <f>IF(Table_9[[#This Row],[batting first]]=1,0,1)</f>
        <v>1</v>
      </c>
    </row>
    <row r="152" spans="1:21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  <c r="R152" s="3">
        <f>IF( ('Question 7 unworked'!$G152="Mumbai Indians")+('Question 7 unworked'!$H152="Mumbai Indians"),1,0)</f>
        <v>0</v>
      </c>
      <c r="S152" s="3">
        <f>IF('Question 7 unworked'!$K152="Mumbai Indians",1,0)</f>
        <v>0</v>
      </c>
      <c r="T1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2">
        <f>IF(Table_9[[#This Row],[batting first]]=1,0,1)</f>
        <v>0</v>
      </c>
    </row>
    <row r="153" spans="1:21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  <c r="R153" s="3">
        <f>IF( ('Question 7 unworked'!$G153="Mumbai Indians")+('Question 7 unworked'!$H153="Mumbai Indians"),1,0)</f>
        <v>0</v>
      </c>
      <c r="S153" s="3">
        <f>IF('Question 7 unworked'!$K153="Mumbai Indians",1,0)</f>
        <v>0</v>
      </c>
      <c r="T1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3">
        <f>IF(Table_9[[#This Row],[batting first]]=1,0,1)</f>
        <v>0</v>
      </c>
    </row>
    <row r="154" spans="1:21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  <c r="R154" s="3">
        <f>IF( ('Question 7 unworked'!$G154="Mumbai Indians")+('Question 7 unworked'!$H154="Mumbai Indians"),1,0)</f>
        <v>0</v>
      </c>
      <c r="S154" s="3">
        <f>IF('Question 7 unworked'!$K154="Mumbai Indians",1,0)</f>
        <v>0</v>
      </c>
      <c r="T1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54">
        <f>IF(Table_9[[#This Row],[batting first]]=1,0,1)</f>
        <v>1</v>
      </c>
    </row>
    <row r="155" spans="1:21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  <c r="R155" s="3">
        <f>IF( ('Question 7 unworked'!$G155="Mumbai Indians")+('Question 7 unworked'!$H155="Mumbai Indians"),1,0)</f>
        <v>0</v>
      </c>
      <c r="S155" s="3">
        <f>IF('Question 7 unworked'!$K155="Mumbai Indians",1,0)</f>
        <v>0</v>
      </c>
      <c r="T1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5">
        <f>IF(Table_9[[#This Row],[batting first]]=1,0,1)</f>
        <v>0</v>
      </c>
    </row>
    <row r="156" spans="1:21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  <c r="R156" s="3">
        <f>IF( ('Question 7 unworked'!$G156="Mumbai Indians")+('Question 7 unworked'!$H156="Mumbai Indians"),1,0)</f>
        <v>1</v>
      </c>
      <c r="S156" s="3">
        <f>IF('Question 7 unworked'!$K156="Mumbai Indians",1,0)</f>
        <v>1</v>
      </c>
      <c r="T1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6">
        <f>IF(Table_9[[#This Row],[batting first]]=1,0,1)</f>
        <v>0</v>
      </c>
    </row>
    <row r="157" spans="1:21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  <c r="R157" s="3">
        <f>IF( ('Question 7 unworked'!$G157="Mumbai Indians")+('Question 7 unworked'!$H157="Mumbai Indians"),1,0)</f>
        <v>0</v>
      </c>
      <c r="S157" s="3">
        <f>IF('Question 7 unworked'!$K157="Mumbai Indians",1,0)</f>
        <v>0</v>
      </c>
      <c r="T1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57">
        <f>IF(Table_9[[#This Row],[batting first]]=1,0,1)</f>
        <v>1</v>
      </c>
    </row>
    <row r="158" spans="1:21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  <c r="R158" s="3">
        <f>IF( ('Question 7 unworked'!$G158="Mumbai Indians")+('Question 7 unworked'!$H158="Mumbai Indians"),1,0)</f>
        <v>0</v>
      </c>
      <c r="S158" s="3">
        <f>IF('Question 7 unworked'!$K158="Mumbai Indians",1,0)</f>
        <v>0</v>
      </c>
      <c r="T1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8">
        <f>IF(Table_9[[#This Row],[batting first]]=1,0,1)</f>
        <v>0</v>
      </c>
    </row>
    <row r="159" spans="1:21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  <c r="R159" s="3">
        <f>IF( ('Question 7 unworked'!$G159="Mumbai Indians")+('Question 7 unworked'!$H159="Mumbai Indians"),1,0)</f>
        <v>0</v>
      </c>
      <c r="S159" s="3">
        <f>IF('Question 7 unworked'!$K159="Mumbai Indians",1,0)</f>
        <v>0</v>
      </c>
      <c r="T1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59">
        <f>IF(Table_9[[#This Row],[batting first]]=1,0,1)</f>
        <v>0</v>
      </c>
    </row>
    <row r="160" spans="1:21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  <c r="R160" s="3">
        <f>IF( ('Question 7 unworked'!$G160="Mumbai Indians")+('Question 7 unworked'!$H160="Mumbai Indians"),1,0)</f>
        <v>1</v>
      </c>
      <c r="S160" s="3">
        <f>IF('Question 7 unworked'!$K160="Mumbai Indians",1,0)</f>
        <v>0</v>
      </c>
      <c r="T1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60">
        <f>IF(Table_9[[#This Row],[batting first]]=1,0,1)</f>
        <v>0</v>
      </c>
    </row>
    <row r="161" spans="1:21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  <c r="R161" s="3">
        <f>IF( ('Question 7 unworked'!$G161="Mumbai Indians")+('Question 7 unworked'!$H161="Mumbai Indians"),1,0)</f>
        <v>0</v>
      </c>
      <c r="S161" s="3">
        <f>IF('Question 7 unworked'!$K161="Mumbai Indians",1,0)</f>
        <v>0</v>
      </c>
      <c r="T1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1">
        <f>IF(Table_9[[#This Row],[batting first]]=1,0,1)</f>
        <v>1</v>
      </c>
    </row>
    <row r="162" spans="1:21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  <c r="R162" s="3">
        <f>IF( ('Question 7 unworked'!$G162="Mumbai Indians")+('Question 7 unworked'!$H162="Mumbai Indians"),1,0)</f>
        <v>0</v>
      </c>
      <c r="S162" s="3">
        <f>IF('Question 7 unworked'!$K162="Mumbai Indians",1,0)</f>
        <v>0</v>
      </c>
      <c r="T1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62">
        <f>IF(Table_9[[#This Row],[batting first]]=1,0,1)</f>
        <v>0</v>
      </c>
    </row>
    <row r="163" spans="1:21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  <c r="R163" s="3">
        <f>IF( ('Question 7 unworked'!$G163="Mumbai Indians")+('Question 7 unworked'!$H163="Mumbai Indians"),1,0)</f>
        <v>0</v>
      </c>
      <c r="S163" s="3">
        <f>IF('Question 7 unworked'!$K163="Mumbai Indians",1,0)</f>
        <v>0</v>
      </c>
      <c r="T1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3">
        <f>IF(Table_9[[#This Row],[batting first]]=1,0,1)</f>
        <v>1</v>
      </c>
    </row>
    <row r="164" spans="1:21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  <c r="R164" s="3">
        <f>IF( ('Question 7 unworked'!$G164="Mumbai Indians")+('Question 7 unworked'!$H164="Mumbai Indians"),1,0)</f>
        <v>1</v>
      </c>
      <c r="S164" s="3">
        <f>IF('Question 7 unworked'!$K164="Mumbai Indians",1,0)</f>
        <v>0</v>
      </c>
      <c r="T1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4">
        <f>IF(Table_9[[#This Row],[batting first]]=1,0,1)</f>
        <v>1</v>
      </c>
    </row>
    <row r="165" spans="1:21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  <c r="R165" s="3">
        <f>IF( ('Question 7 unworked'!$G165="Mumbai Indians")+('Question 7 unworked'!$H165="Mumbai Indians"),1,0)</f>
        <v>0</v>
      </c>
      <c r="S165" s="3">
        <f>IF('Question 7 unworked'!$K165="Mumbai Indians",1,0)</f>
        <v>0</v>
      </c>
      <c r="T1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5">
        <f>IF(Table_9[[#This Row],[batting first]]=1,0,1)</f>
        <v>1</v>
      </c>
    </row>
    <row r="166" spans="1:21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  <c r="R166" s="3">
        <f>IF( ('Question 7 unworked'!$G166="Mumbai Indians")+('Question 7 unworked'!$H166="Mumbai Indians"),1,0)</f>
        <v>0</v>
      </c>
      <c r="S166" s="3">
        <f>IF('Question 7 unworked'!$K166="Mumbai Indians",1,0)</f>
        <v>0</v>
      </c>
      <c r="T1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6">
        <f>IF(Table_9[[#This Row],[batting first]]=1,0,1)</f>
        <v>1</v>
      </c>
    </row>
    <row r="167" spans="1:21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  <c r="R167" s="3">
        <f>IF( ('Question 7 unworked'!$G167="Mumbai Indians")+('Question 7 unworked'!$H167="Mumbai Indians"),1,0)</f>
        <v>0</v>
      </c>
      <c r="S167" s="3">
        <f>IF('Question 7 unworked'!$K167="Mumbai Indians",1,0)</f>
        <v>0</v>
      </c>
      <c r="T1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67">
        <f>IF(Table_9[[#This Row],[batting first]]=1,0,1)</f>
        <v>1</v>
      </c>
    </row>
    <row r="168" spans="1:21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  <c r="R168" s="3">
        <f>IF( ('Question 7 unworked'!$G168="Mumbai Indians")+('Question 7 unworked'!$H168="Mumbai Indians"),1,0)</f>
        <v>1</v>
      </c>
      <c r="S168" s="3">
        <f>IF('Question 7 unworked'!$K168="Mumbai Indians",1,0)</f>
        <v>1</v>
      </c>
      <c r="T1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68">
        <f>IF(Table_9[[#This Row],[batting first]]=1,0,1)</f>
        <v>0</v>
      </c>
    </row>
    <row r="169" spans="1:21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  <c r="R169" s="3">
        <f>IF( ('Question 7 unworked'!$G169="Mumbai Indians")+('Question 7 unworked'!$H169="Mumbai Indians"),1,0)</f>
        <v>0</v>
      </c>
      <c r="S169" s="3">
        <f>IF('Question 7 unworked'!$K169="Mumbai Indians",1,0)</f>
        <v>0</v>
      </c>
      <c r="T1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69">
        <f>IF(Table_9[[#This Row],[batting first]]=1,0,1)</f>
        <v>0</v>
      </c>
    </row>
    <row r="170" spans="1:21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  <c r="R170" s="3">
        <f>IF( ('Question 7 unworked'!$G170="Mumbai Indians")+('Question 7 unworked'!$H170="Mumbai Indians"),1,0)</f>
        <v>1</v>
      </c>
      <c r="S170" s="3">
        <f>IF('Question 7 unworked'!$K170="Mumbai Indians",1,0)</f>
        <v>1</v>
      </c>
      <c r="T1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70">
        <f>IF(Table_9[[#This Row],[batting first]]=1,0,1)</f>
        <v>0</v>
      </c>
    </row>
    <row r="171" spans="1:21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  <c r="R171" s="3">
        <f>IF( ('Question 7 unworked'!$G171="Mumbai Indians")+('Question 7 unworked'!$H171="Mumbai Indians"),1,0)</f>
        <v>0</v>
      </c>
      <c r="S171" s="3">
        <f>IF('Question 7 unworked'!$K171="Mumbai Indians",1,0)</f>
        <v>0</v>
      </c>
      <c r="T1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1">
        <f>IF(Table_9[[#This Row],[batting first]]=1,0,1)</f>
        <v>1</v>
      </c>
    </row>
    <row r="172" spans="1:21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  <c r="R172" s="3">
        <f>IF( ('Question 7 unworked'!$G172="Mumbai Indians")+('Question 7 unworked'!$H172="Mumbai Indians"),1,0)</f>
        <v>0</v>
      </c>
      <c r="S172" s="3">
        <f>IF('Question 7 unworked'!$K172="Mumbai Indians",1,0)</f>
        <v>0</v>
      </c>
      <c r="T1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2">
        <f>IF(Table_9[[#This Row],[batting first]]=1,0,1)</f>
        <v>1</v>
      </c>
    </row>
    <row r="173" spans="1:21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  <c r="R173" s="3">
        <f>IF( ('Question 7 unworked'!$G173="Mumbai Indians")+('Question 7 unworked'!$H173="Mumbai Indians"),1,0)</f>
        <v>0</v>
      </c>
      <c r="S173" s="3">
        <f>IF('Question 7 unworked'!$K173="Mumbai Indians",1,0)</f>
        <v>0</v>
      </c>
      <c r="T1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3">
        <f>IF(Table_9[[#This Row],[batting first]]=1,0,1)</f>
        <v>1</v>
      </c>
    </row>
    <row r="174" spans="1:21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  <c r="R174" s="3">
        <f>IF( ('Question 7 unworked'!$G174="Mumbai Indians")+('Question 7 unworked'!$H174="Mumbai Indians"),1,0)</f>
        <v>0</v>
      </c>
      <c r="S174" s="3">
        <f>IF('Question 7 unworked'!$K174="Mumbai Indians",1,0)</f>
        <v>0</v>
      </c>
      <c r="T1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4">
        <f>IF(Table_9[[#This Row],[batting first]]=1,0,1)</f>
        <v>1</v>
      </c>
    </row>
    <row r="175" spans="1:21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  <c r="R175" s="3">
        <f>IF( ('Question 7 unworked'!$G175="Mumbai Indians")+('Question 7 unworked'!$H175="Mumbai Indians"),1,0)</f>
        <v>1</v>
      </c>
      <c r="S175" s="3">
        <f>IF('Question 7 unworked'!$K175="Mumbai Indians",1,0)</f>
        <v>1</v>
      </c>
      <c r="T1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75">
        <f>IF(Table_9[[#This Row],[batting first]]=1,0,1)</f>
        <v>0</v>
      </c>
    </row>
    <row r="176" spans="1:21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  <c r="R176" s="3">
        <f>IF( ('Question 7 unworked'!$G176="Mumbai Indians")+('Question 7 unworked'!$H176="Mumbai Indians"),1,0)</f>
        <v>0</v>
      </c>
      <c r="S176" s="3">
        <f>IF('Question 7 unworked'!$K176="Mumbai Indians",1,0)</f>
        <v>0</v>
      </c>
      <c r="T1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6">
        <f>IF(Table_9[[#This Row],[batting first]]=1,0,1)</f>
        <v>1</v>
      </c>
    </row>
    <row r="177" spans="1:21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  <c r="R177" s="3">
        <f>IF( ('Question 7 unworked'!$G177="Mumbai Indians")+('Question 7 unworked'!$H177="Mumbai Indians"),1,0)</f>
        <v>0</v>
      </c>
      <c r="S177" s="3">
        <f>IF('Question 7 unworked'!$K177="Mumbai Indians",1,0)</f>
        <v>0</v>
      </c>
      <c r="T1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7">
        <f>IF(Table_9[[#This Row],[batting first]]=1,0,1)</f>
        <v>1</v>
      </c>
    </row>
    <row r="178" spans="1:21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  <c r="R178" s="3">
        <f>IF( ('Question 7 unworked'!$G178="Mumbai Indians")+('Question 7 unworked'!$H178="Mumbai Indians"),1,0)</f>
        <v>0</v>
      </c>
      <c r="S178" s="3">
        <f>IF('Question 7 unworked'!$K178="Mumbai Indians",1,0)</f>
        <v>0</v>
      </c>
      <c r="T1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78">
        <f>IF(Table_9[[#This Row],[batting first]]=1,0,1)</f>
        <v>0</v>
      </c>
    </row>
    <row r="179" spans="1:21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  <c r="R179" s="3">
        <f>IF( ('Question 7 unworked'!$G179="Mumbai Indians")+('Question 7 unworked'!$H179="Mumbai Indians"),1,0)</f>
        <v>1</v>
      </c>
      <c r="S179" s="3">
        <f>IF('Question 7 unworked'!$K179="Mumbai Indians",1,0)</f>
        <v>0</v>
      </c>
      <c r="T1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79">
        <f>IF(Table_9[[#This Row],[batting first]]=1,0,1)</f>
        <v>1</v>
      </c>
    </row>
    <row r="180" spans="1:21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  <c r="R180" s="3">
        <f>IF( ('Question 7 unworked'!$G180="Mumbai Indians")+('Question 7 unworked'!$H180="Mumbai Indians"),1,0)</f>
        <v>1</v>
      </c>
      <c r="S180" s="3">
        <f>IF('Question 7 unworked'!$K180="Mumbai Indians",1,0)</f>
        <v>1</v>
      </c>
      <c r="T1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0">
        <f>IF(Table_9[[#This Row],[batting first]]=1,0,1)</f>
        <v>0</v>
      </c>
    </row>
    <row r="181" spans="1:21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  <c r="R181" s="3">
        <f>IF( ('Question 7 unworked'!$G181="Mumbai Indians")+('Question 7 unworked'!$H181="Mumbai Indians"),1,0)</f>
        <v>0</v>
      </c>
      <c r="S181" s="3">
        <f>IF('Question 7 unworked'!$K181="Mumbai Indians",1,0)</f>
        <v>0</v>
      </c>
      <c r="T1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1">
        <f>IF(Table_9[[#This Row],[batting first]]=1,0,1)</f>
        <v>0</v>
      </c>
    </row>
    <row r="182" spans="1:21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  <c r="R182" s="3">
        <f>IF( ('Question 7 unworked'!$G182="Mumbai Indians")+('Question 7 unworked'!$H182="Mumbai Indians"),1,0)</f>
        <v>0</v>
      </c>
      <c r="S182" s="3">
        <f>IF('Question 7 unworked'!$K182="Mumbai Indians",1,0)</f>
        <v>0</v>
      </c>
      <c r="T1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82">
        <f>IF(Table_9[[#This Row],[batting first]]=1,0,1)</f>
        <v>1</v>
      </c>
    </row>
    <row r="183" spans="1:21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  <c r="R183" s="3">
        <f>IF( ('Question 7 unworked'!$G183="Mumbai Indians")+('Question 7 unworked'!$H183="Mumbai Indians"),1,0)</f>
        <v>1</v>
      </c>
      <c r="S183" s="3">
        <f>IF('Question 7 unworked'!$K183="Mumbai Indians",1,0)</f>
        <v>0</v>
      </c>
      <c r="T1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3">
        <f>IF(Table_9[[#This Row],[batting first]]=1,0,1)</f>
        <v>0</v>
      </c>
    </row>
    <row r="184" spans="1:21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  <c r="R184" s="3">
        <f>IF( ('Question 7 unworked'!$G184="Mumbai Indians")+('Question 7 unworked'!$H184="Mumbai Indians"),1,0)</f>
        <v>0</v>
      </c>
      <c r="S184" s="3">
        <f>IF('Question 7 unworked'!$K184="Mumbai Indians",1,0)</f>
        <v>0</v>
      </c>
      <c r="T1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4">
        <f>IF(Table_9[[#This Row],[batting first]]=1,0,1)</f>
        <v>0</v>
      </c>
    </row>
    <row r="185" spans="1:21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  <c r="R185" s="3">
        <f>IF( ('Question 7 unworked'!$G185="Mumbai Indians")+('Question 7 unworked'!$H185="Mumbai Indians"),1,0)</f>
        <v>0</v>
      </c>
      <c r="S185" s="3">
        <f>IF('Question 7 unworked'!$K185="Mumbai Indians",1,0)</f>
        <v>0</v>
      </c>
      <c r="T1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85">
        <f>IF(Table_9[[#This Row],[batting first]]=1,0,1)</f>
        <v>1</v>
      </c>
    </row>
    <row r="186" spans="1:21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  <c r="R186" s="3">
        <f>IF( ('Question 7 unworked'!$G186="Mumbai Indians")+('Question 7 unworked'!$H186="Mumbai Indians"),1,0)</f>
        <v>0</v>
      </c>
      <c r="S186" s="3">
        <f>IF('Question 7 unworked'!$K186="Mumbai Indians",1,0)</f>
        <v>0</v>
      </c>
      <c r="T1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86">
        <f>IF(Table_9[[#This Row],[batting first]]=1,0,1)</f>
        <v>1</v>
      </c>
    </row>
    <row r="187" spans="1:21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  <c r="R187" s="3">
        <f>IF( ('Question 7 unworked'!$G187="Mumbai Indians")+('Question 7 unworked'!$H187="Mumbai Indians"),1,0)</f>
        <v>1</v>
      </c>
      <c r="S187" s="3">
        <f>IF('Question 7 unworked'!$K187="Mumbai Indians",1,0)</f>
        <v>1</v>
      </c>
      <c r="T1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87">
        <f>IF(Table_9[[#This Row],[batting first]]=1,0,1)</f>
        <v>1</v>
      </c>
    </row>
    <row r="188" spans="1:21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  <c r="R188" s="3">
        <f>IF( ('Question 7 unworked'!$G188="Mumbai Indians")+('Question 7 unworked'!$H188="Mumbai Indians"),1,0)</f>
        <v>0</v>
      </c>
      <c r="S188" s="3">
        <f>IF('Question 7 unworked'!$K188="Mumbai Indians",1,0)</f>
        <v>0</v>
      </c>
      <c r="T1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88">
        <f>IF(Table_9[[#This Row],[batting first]]=1,0,1)</f>
        <v>1</v>
      </c>
    </row>
    <row r="189" spans="1:21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  <c r="R189" s="3">
        <f>IF( ('Question 7 unworked'!$G189="Mumbai Indians")+('Question 7 unworked'!$H189="Mumbai Indians"),1,0)</f>
        <v>0</v>
      </c>
      <c r="S189" s="3">
        <f>IF('Question 7 unworked'!$K189="Mumbai Indians",1,0)</f>
        <v>0</v>
      </c>
      <c r="T1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89">
        <f>IF(Table_9[[#This Row],[batting first]]=1,0,1)</f>
        <v>0</v>
      </c>
    </row>
    <row r="190" spans="1:21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  <c r="R190" s="3">
        <f>IF( ('Question 7 unworked'!$G190="Mumbai Indians")+('Question 7 unworked'!$H190="Mumbai Indians"),1,0)</f>
        <v>0</v>
      </c>
      <c r="S190" s="3">
        <f>IF('Question 7 unworked'!$K190="Mumbai Indians",1,0)</f>
        <v>0</v>
      </c>
      <c r="T1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0">
        <f>IF(Table_9[[#This Row],[batting first]]=1,0,1)</f>
        <v>1</v>
      </c>
    </row>
    <row r="191" spans="1:21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  <c r="R191" s="3">
        <f>IF( ('Question 7 unworked'!$G191="Mumbai Indians")+('Question 7 unworked'!$H191="Mumbai Indians"),1,0)</f>
        <v>1</v>
      </c>
      <c r="S191" s="3">
        <f>IF('Question 7 unworked'!$K191="Mumbai Indians",1,0)</f>
        <v>1</v>
      </c>
      <c r="T1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1">
        <f>IF(Table_9[[#This Row],[batting first]]=1,0,1)</f>
        <v>1</v>
      </c>
    </row>
    <row r="192" spans="1:21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  <c r="R192" s="3">
        <f>IF( ('Question 7 unworked'!$G192="Mumbai Indians")+('Question 7 unworked'!$H192="Mumbai Indians"),1,0)</f>
        <v>0</v>
      </c>
      <c r="S192" s="3">
        <f>IF('Question 7 unworked'!$K192="Mumbai Indians",1,0)</f>
        <v>0</v>
      </c>
      <c r="T1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2">
        <f>IF(Table_9[[#This Row],[batting first]]=1,0,1)</f>
        <v>1</v>
      </c>
    </row>
    <row r="193" spans="1:21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  <c r="R193" s="3">
        <f>IF( ('Question 7 unworked'!$G193="Mumbai Indians")+('Question 7 unworked'!$H193="Mumbai Indians"),1,0)</f>
        <v>0</v>
      </c>
      <c r="S193" s="3">
        <f>IF('Question 7 unworked'!$K193="Mumbai Indians",1,0)</f>
        <v>0</v>
      </c>
      <c r="T1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3">
        <f>IF(Table_9[[#This Row],[batting first]]=1,0,1)</f>
        <v>1</v>
      </c>
    </row>
    <row r="194" spans="1:21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  <c r="R194" s="3">
        <f>IF( ('Question 7 unworked'!$G194="Mumbai Indians")+('Question 7 unworked'!$H194="Mumbai Indians"),1,0)</f>
        <v>0</v>
      </c>
      <c r="S194" s="3">
        <f>IF('Question 7 unworked'!$K194="Mumbai Indians",1,0)</f>
        <v>0</v>
      </c>
      <c r="T1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94">
        <f>IF(Table_9[[#This Row],[batting first]]=1,0,1)</f>
        <v>0</v>
      </c>
    </row>
    <row r="195" spans="1:21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  <c r="R195" s="3">
        <f>IF( ('Question 7 unworked'!$G195="Mumbai Indians")+('Question 7 unworked'!$H195="Mumbai Indians"),1,0)</f>
        <v>0</v>
      </c>
      <c r="S195" s="3">
        <f>IF('Question 7 unworked'!$K195="Mumbai Indians",1,0)</f>
        <v>0</v>
      </c>
      <c r="T1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5">
        <f>IF(Table_9[[#This Row],[batting first]]=1,0,1)</f>
        <v>1</v>
      </c>
    </row>
    <row r="196" spans="1:21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  <c r="R196" s="3">
        <f>IF( ('Question 7 unworked'!$G196="Mumbai Indians")+('Question 7 unworked'!$H196="Mumbai Indians"),1,0)</f>
        <v>1</v>
      </c>
      <c r="S196" s="3">
        <f>IF('Question 7 unworked'!$K196="Mumbai Indians",1,0)</f>
        <v>0</v>
      </c>
      <c r="T1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6">
        <f>IF(Table_9[[#This Row],[batting first]]=1,0,1)</f>
        <v>1</v>
      </c>
    </row>
    <row r="197" spans="1:21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  <c r="R197" s="3">
        <f>IF( ('Question 7 unworked'!$G197="Mumbai Indians")+('Question 7 unworked'!$H197="Mumbai Indians"),1,0)</f>
        <v>0</v>
      </c>
      <c r="S197" s="3">
        <f>IF('Question 7 unworked'!$K197="Mumbai Indians",1,0)</f>
        <v>0</v>
      </c>
      <c r="T1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197">
        <f>IF(Table_9[[#This Row],[batting first]]=1,0,1)</f>
        <v>0</v>
      </c>
    </row>
    <row r="198" spans="1:21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  <c r="R198" s="3">
        <f>IF( ('Question 7 unworked'!$G198="Mumbai Indians")+('Question 7 unworked'!$H198="Mumbai Indians"),1,0)</f>
        <v>0</v>
      </c>
      <c r="S198" s="3">
        <f>IF('Question 7 unworked'!$K198="Mumbai Indians",1,0)</f>
        <v>0</v>
      </c>
      <c r="T1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8">
        <f>IF(Table_9[[#This Row],[batting first]]=1,0,1)</f>
        <v>1</v>
      </c>
    </row>
    <row r="199" spans="1:21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  <c r="R199" s="3">
        <f>IF( ('Question 7 unworked'!$G199="Mumbai Indians")+('Question 7 unworked'!$H199="Mumbai Indians"),1,0)</f>
        <v>0</v>
      </c>
      <c r="S199" s="3">
        <f>IF('Question 7 unworked'!$K199="Mumbai Indians",1,0)</f>
        <v>0</v>
      </c>
      <c r="T1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199">
        <f>IF(Table_9[[#This Row],[batting first]]=1,0,1)</f>
        <v>1</v>
      </c>
    </row>
    <row r="200" spans="1:21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  <c r="R200" s="3">
        <f>IF( ('Question 7 unworked'!$G200="Mumbai Indians")+('Question 7 unworked'!$H200="Mumbai Indians"),1,0)</f>
        <v>0</v>
      </c>
      <c r="S200" s="3">
        <f>IF('Question 7 unworked'!$K200="Mumbai Indians",1,0)</f>
        <v>0</v>
      </c>
      <c r="T2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00">
        <f>IF(Table_9[[#This Row],[batting first]]=1,0,1)</f>
        <v>1</v>
      </c>
    </row>
    <row r="201" spans="1:21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  <c r="R201" s="3">
        <f>IF( ('Question 7 unworked'!$G201="Mumbai Indians")+('Question 7 unworked'!$H201="Mumbai Indians"),1,0)</f>
        <v>0</v>
      </c>
      <c r="S201" s="3">
        <f>IF('Question 7 unworked'!$K201="Mumbai Indians",1,0)</f>
        <v>0</v>
      </c>
      <c r="T2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01">
        <f>IF(Table_9[[#This Row],[batting first]]=1,0,1)</f>
        <v>1</v>
      </c>
    </row>
    <row r="202" spans="1:21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  <c r="R202" s="3">
        <f>IF( ('Question 7 unworked'!$G202="Mumbai Indians")+('Question 7 unworked'!$H202="Mumbai Indians"),1,0)</f>
        <v>0</v>
      </c>
      <c r="S202" s="3">
        <f>IF('Question 7 unworked'!$K202="Mumbai Indians",1,0)</f>
        <v>0</v>
      </c>
      <c r="T2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2">
        <f>IF(Table_9[[#This Row],[batting first]]=1,0,1)</f>
        <v>0</v>
      </c>
    </row>
    <row r="203" spans="1:21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  <c r="R203" s="3">
        <f>IF( ('Question 7 unworked'!$G203="Mumbai Indians")+('Question 7 unworked'!$H203="Mumbai Indians"),1,0)</f>
        <v>1</v>
      </c>
      <c r="S203" s="3">
        <f>IF('Question 7 unworked'!$K203="Mumbai Indians",1,0)</f>
        <v>1</v>
      </c>
      <c r="T2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03">
        <f>IF(Table_9[[#This Row],[batting first]]=1,0,1)</f>
        <v>1</v>
      </c>
    </row>
    <row r="204" spans="1:21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  <c r="R204" s="3">
        <f>IF( ('Question 7 unworked'!$G204="Mumbai Indians")+('Question 7 unworked'!$H204="Mumbai Indians"),1,0)</f>
        <v>0</v>
      </c>
      <c r="S204" s="3">
        <f>IF('Question 7 unworked'!$K204="Mumbai Indians",1,0)</f>
        <v>0</v>
      </c>
      <c r="T2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4">
        <f>IF(Table_9[[#This Row],[batting first]]=1,0,1)</f>
        <v>0</v>
      </c>
    </row>
    <row r="205" spans="1:21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  <c r="R205" s="3">
        <f>IF( ('Question 7 unworked'!$G205="Mumbai Indians")+('Question 7 unworked'!$H205="Mumbai Indians"),1,0)</f>
        <v>0</v>
      </c>
      <c r="S205" s="3">
        <f>IF('Question 7 unworked'!$K205="Mumbai Indians",1,0)</f>
        <v>0</v>
      </c>
      <c r="T2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5">
        <f>IF(Table_9[[#This Row],[batting first]]=1,0,1)</f>
        <v>0</v>
      </c>
    </row>
    <row r="206" spans="1:21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  <c r="R206" s="3">
        <f>IF( ('Question 7 unworked'!$G206="Mumbai Indians")+('Question 7 unworked'!$H206="Mumbai Indians"),1,0)</f>
        <v>1</v>
      </c>
      <c r="S206" s="3">
        <f>IF('Question 7 unworked'!$K206="Mumbai Indians",1,0)</f>
        <v>1</v>
      </c>
      <c r="T2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6">
        <f>IF(Table_9[[#This Row],[batting first]]=1,0,1)</f>
        <v>0</v>
      </c>
    </row>
    <row r="207" spans="1:21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  <c r="R207" s="3">
        <f>IF( ('Question 7 unworked'!$G207="Mumbai Indians")+('Question 7 unworked'!$H207="Mumbai Indians"),1,0)</f>
        <v>0</v>
      </c>
      <c r="S207" s="3">
        <f>IF('Question 7 unworked'!$K207="Mumbai Indians",1,0)</f>
        <v>0</v>
      </c>
      <c r="T2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07">
        <f>IF(Table_9[[#This Row],[batting first]]=1,0,1)</f>
        <v>1</v>
      </c>
    </row>
    <row r="208" spans="1:21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  <c r="R208" s="3">
        <f>IF( ('Question 7 unworked'!$G208="Mumbai Indians")+('Question 7 unworked'!$H208="Mumbai Indians"),1,0)</f>
        <v>0</v>
      </c>
      <c r="S208" s="3">
        <f>IF('Question 7 unworked'!$K208="Mumbai Indians",1,0)</f>
        <v>0</v>
      </c>
      <c r="T2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8">
        <f>IF(Table_9[[#This Row],[batting first]]=1,0,1)</f>
        <v>0</v>
      </c>
    </row>
    <row r="209" spans="1:21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  <c r="R209" s="3">
        <f>IF( ('Question 7 unworked'!$G209="Mumbai Indians")+('Question 7 unworked'!$H209="Mumbai Indians"),1,0)</f>
        <v>1</v>
      </c>
      <c r="S209" s="3">
        <f>IF('Question 7 unworked'!$K209="Mumbai Indians",1,0)</f>
        <v>1</v>
      </c>
      <c r="T2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09">
        <f>IF(Table_9[[#This Row],[batting first]]=1,0,1)</f>
        <v>0</v>
      </c>
    </row>
    <row r="210" spans="1:21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  <c r="R210" s="3">
        <f>IF( ('Question 7 unworked'!$G210="Mumbai Indians")+('Question 7 unworked'!$H210="Mumbai Indians"),1,0)</f>
        <v>0</v>
      </c>
      <c r="S210" s="3">
        <f>IF('Question 7 unworked'!$K210="Mumbai Indians",1,0)</f>
        <v>0</v>
      </c>
      <c r="T2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0">
        <f>IF(Table_9[[#This Row],[batting first]]=1,0,1)</f>
        <v>1</v>
      </c>
    </row>
    <row r="211" spans="1:21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  <c r="R211" s="3">
        <f>IF( ('Question 7 unworked'!$G211="Mumbai Indians")+('Question 7 unworked'!$H211="Mumbai Indians"),1,0)</f>
        <v>0</v>
      </c>
      <c r="S211" s="3">
        <f>IF('Question 7 unworked'!$K211="Mumbai Indians",1,0)</f>
        <v>0</v>
      </c>
      <c r="T2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11">
        <f>IF(Table_9[[#This Row],[batting first]]=1,0,1)</f>
        <v>0</v>
      </c>
    </row>
    <row r="212" spans="1:21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  <c r="R212" s="3">
        <f>IF( ('Question 7 unworked'!$G212="Mumbai Indians")+('Question 7 unworked'!$H212="Mumbai Indians"),1,0)</f>
        <v>0</v>
      </c>
      <c r="S212" s="3">
        <f>IF('Question 7 unworked'!$K212="Mumbai Indians",1,0)</f>
        <v>0</v>
      </c>
      <c r="T2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2">
        <f>IF(Table_9[[#This Row],[batting first]]=1,0,1)</f>
        <v>1</v>
      </c>
    </row>
    <row r="213" spans="1:21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  <c r="R213" s="3">
        <f>IF( ('Question 7 unworked'!$G213="Mumbai Indians")+('Question 7 unworked'!$H213="Mumbai Indians"),1,0)</f>
        <v>0</v>
      </c>
      <c r="S213" s="3">
        <f>IF('Question 7 unworked'!$K213="Mumbai Indians",1,0)</f>
        <v>0</v>
      </c>
      <c r="T2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3">
        <f>IF(Table_9[[#This Row],[batting first]]=1,0,1)</f>
        <v>1</v>
      </c>
    </row>
    <row r="214" spans="1:21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  <c r="R214" s="3">
        <f>IF( ('Question 7 unworked'!$G214="Mumbai Indians")+('Question 7 unworked'!$H214="Mumbai Indians"),1,0)</f>
        <v>0</v>
      </c>
      <c r="S214" s="3">
        <f>IF('Question 7 unworked'!$K214="Mumbai Indians",1,0)</f>
        <v>0</v>
      </c>
      <c r="T2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14">
        <f>IF(Table_9[[#This Row],[batting first]]=1,0,1)</f>
        <v>0</v>
      </c>
    </row>
    <row r="215" spans="1:21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  <c r="R215" s="3">
        <f>IF( ('Question 7 unworked'!$G215="Mumbai Indians")+('Question 7 unworked'!$H215="Mumbai Indians"),1,0)</f>
        <v>0</v>
      </c>
      <c r="S215" s="3">
        <f>IF('Question 7 unworked'!$K215="Mumbai Indians",1,0)</f>
        <v>0</v>
      </c>
      <c r="T2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15">
        <f>IF(Table_9[[#This Row],[batting first]]=1,0,1)</f>
        <v>0</v>
      </c>
    </row>
    <row r="216" spans="1:21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  <c r="R216" s="3">
        <f>IF( ('Question 7 unworked'!$G216="Mumbai Indians")+('Question 7 unworked'!$H216="Mumbai Indians"),1,0)</f>
        <v>1</v>
      </c>
      <c r="S216" s="3">
        <f>IF('Question 7 unworked'!$K216="Mumbai Indians",1,0)</f>
        <v>0</v>
      </c>
      <c r="T2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6">
        <f>IF(Table_9[[#This Row],[batting first]]=1,0,1)</f>
        <v>1</v>
      </c>
    </row>
    <row r="217" spans="1:21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  <c r="R217" s="3">
        <f>IF( ('Question 7 unworked'!$G217="Mumbai Indians")+('Question 7 unworked'!$H217="Mumbai Indians"),1,0)</f>
        <v>0</v>
      </c>
      <c r="S217" s="3">
        <f>IF('Question 7 unworked'!$K217="Mumbai Indians",1,0)</f>
        <v>0</v>
      </c>
      <c r="T2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17">
        <f>IF(Table_9[[#This Row],[batting first]]=1,0,1)</f>
        <v>0</v>
      </c>
    </row>
    <row r="218" spans="1:21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  <c r="R218" s="3">
        <f>IF( ('Question 7 unworked'!$G218="Mumbai Indians")+('Question 7 unworked'!$H218="Mumbai Indians"),1,0)</f>
        <v>0</v>
      </c>
      <c r="S218" s="3">
        <f>IF('Question 7 unworked'!$K218="Mumbai Indians",1,0)</f>
        <v>0</v>
      </c>
      <c r="T2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18">
        <f>IF(Table_9[[#This Row],[batting first]]=1,0,1)</f>
        <v>0</v>
      </c>
    </row>
    <row r="219" spans="1:21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  <c r="R219" s="3">
        <f>IF( ('Question 7 unworked'!$G219="Mumbai Indians")+('Question 7 unworked'!$H219="Mumbai Indians"),1,0)</f>
        <v>0</v>
      </c>
      <c r="S219" s="3">
        <f>IF('Question 7 unworked'!$K219="Mumbai Indians",1,0)</f>
        <v>0</v>
      </c>
      <c r="T2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19">
        <f>IF(Table_9[[#This Row],[batting first]]=1,0,1)</f>
        <v>1</v>
      </c>
    </row>
    <row r="220" spans="1:21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  <c r="R220" s="3">
        <f>IF( ('Question 7 unworked'!$G220="Mumbai Indians")+('Question 7 unworked'!$H220="Mumbai Indians"),1,0)</f>
        <v>0</v>
      </c>
      <c r="S220" s="3">
        <f>IF('Question 7 unworked'!$K220="Mumbai Indians",1,0)</f>
        <v>0</v>
      </c>
      <c r="T2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20">
        <f>IF(Table_9[[#This Row],[batting first]]=1,0,1)</f>
        <v>1</v>
      </c>
    </row>
    <row r="221" spans="1:21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  <c r="R221" s="3">
        <f>IF( ('Question 7 unworked'!$G221="Mumbai Indians")+('Question 7 unworked'!$H221="Mumbai Indians"),1,0)</f>
        <v>0</v>
      </c>
      <c r="S221" s="3">
        <f>IF('Question 7 unworked'!$K221="Mumbai Indians",1,0)</f>
        <v>0</v>
      </c>
      <c r="T2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1">
        <f>IF(Table_9[[#This Row],[batting first]]=1,0,1)</f>
        <v>0</v>
      </c>
    </row>
    <row r="222" spans="1:21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  <c r="R222" s="3">
        <f>IF( ('Question 7 unworked'!$G222="Mumbai Indians")+('Question 7 unworked'!$H222="Mumbai Indians"),1,0)</f>
        <v>1</v>
      </c>
      <c r="S222" s="3">
        <f>IF('Question 7 unworked'!$K222="Mumbai Indians",1,0)</f>
        <v>1</v>
      </c>
      <c r="T2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2">
        <f>IF(Table_9[[#This Row],[batting first]]=1,0,1)</f>
        <v>0</v>
      </c>
    </row>
    <row r="223" spans="1:21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  <c r="R223" s="3">
        <f>IF( ('Question 7 unworked'!$G223="Mumbai Indians")+('Question 7 unworked'!$H223="Mumbai Indians"),1,0)</f>
        <v>0</v>
      </c>
      <c r="S223" s="3">
        <f>IF('Question 7 unworked'!$K223="Mumbai Indians",1,0)</f>
        <v>0</v>
      </c>
      <c r="T2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23">
        <f>IF(Table_9[[#This Row],[batting first]]=1,0,1)</f>
        <v>1</v>
      </c>
    </row>
    <row r="224" spans="1:21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  <c r="R224" s="3">
        <f>IF( ('Question 7 unworked'!$G224="Mumbai Indians")+('Question 7 unworked'!$H224="Mumbai Indians"),1,0)</f>
        <v>0</v>
      </c>
      <c r="S224" s="3">
        <f>IF('Question 7 unworked'!$K224="Mumbai Indians",1,0)</f>
        <v>0</v>
      </c>
      <c r="T2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4">
        <f>IF(Table_9[[#This Row],[batting first]]=1,0,1)</f>
        <v>0</v>
      </c>
    </row>
    <row r="225" spans="1:21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  <c r="R225" s="3">
        <f>IF( ('Question 7 unworked'!$G225="Mumbai Indians")+('Question 7 unworked'!$H225="Mumbai Indians"),1,0)</f>
        <v>0</v>
      </c>
      <c r="S225" s="3">
        <f>IF('Question 7 unworked'!$K225="Mumbai Indians",1,0)</f>
        <v>0</v>
      </c>
      <c r="T2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25">
        <f>IF(Table_9[[#This Row],[batting first]]=1,0,1)</f>
        <v>1</v>
      </c>
    </row>
    <row r="226" spans="1:21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  <c r="R226" s="3">
        <f>IF( ('Question 7 unworked'!$G226="Mumbai Indians")+('Question 7 unworked'!$H226="Mumbai Indians"),1,0)</f>
        <v>1</v>
      </c>
      <c r="S226" s="3">
        <f>IF('Question 7 unworked'!$K226="Mumbai Indians",1,0)</f>
        <v>1</v>
      </c>
      <c r="T2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6">
        <f>IF(Table_9[[#This Row],[batting first]]=1,0,1)</f>
        <v>0</v>
      </c>
    </row>
    <row r="227" spans="1:21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  <c r="R227" s="3">
        <f>IF( ('Question 7 unworked'!$G227="Mumbai Indians")+('Question 7 unworked'!$H227="Mumbai Indians"),1,0)</f>
        <v>0</v>
      </c>
      <c r="S227" s="3">
        <f>IF('Question 7 unworked'!$K227="Mumbai Indians",1,0)</f>
        <v>0</v>
      </c>
      <c r="T2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7">
        <f>IF(Table_9[[#This Row],[batting first]]=1,0,1)</f>
        <v>0</v>
      </c>
    </row>
    <row r="228" spans="1:21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  <c r="R228" s="3">
        <f>IF( ('Question 7 unworked'!$G228="Mumbai Indians")+('Question 7 unworked'!$H228="Mumbai Indians"),1,0)</f>
        <v>0</v>
      </c>
      <c r="S228" s="3">
        <f>IF('Question 7 unworked'!$K228="Mumbai Indians",1,0)</f>
        <v>0</v>
      </c>
      <c r="T2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28">
        <f>IF(Table_9[[#This Row],[batting first]]=1,0,1)</f>
        <v>1</v>
      </c>
    </row>
    <row r="229" spans="1:21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  <c r="R229" s="3">
        <f>IF( ('Question 7 unworked'!$G229="Mumbai Indians")+('Question 7 unworked'!$H229="Mumbai Indians"),1,0)</f>
        <v>0</v>
      </c>
      <c r="S229" s="3">
        <f>IF('Question 7 unworked'!$K229="Mumbai Indians",1,0)</f>
        <v>0</v>
      </c>
      <c r="T2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29">
        <f>IF(Table_9[[#This Row],[batting first]]=1,0,1)</f>
        <v>0</v>
      </c>
    </row>
    <row r="230" spans="1:21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  <c r="R230" s="3">
        <f>IF( ('Question 7 unworked'!$G230="Mumbai Indians")+('Question 7 unworked'!$H230="Mumbai Indians"),1,0)</f>
        <v>0</v>
      </c>
      <c r="S230" s="3">
        <f>IF('Question 7 unworked'!$K230="Mumbai Indians",1,0)</f>
        <v>0</v>
      </c>
      <c r="T2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0">
        <f>IF(Table_9[[#This Row],[batting first]]=1,0,1)</f>
        <v>1</v>
      </c>
    </row>
    <row r="231" spans="1:21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  <c r="R231" s="3">
        <f>IF( ('Question 7 unworked'!$G231="Mumbai Indians")+('Question 7 unworked'!$H231="Mumbai Indians"),1,0)</f>
        <v>1</v>
      </c>
      <c r="S231" s="3">
        <f>IF('Question 7 unworked'!$K231="Mumbai Indians",1,0)</f>
        <v>1</v>
      </c>
      <c r="T2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31">
        <f>IF(Table_9[[#This Row],[batting first]]=1,0,1)</f>
        <v>0</v>
      </c>
    </row>
    <row r="232" spans="1:21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  <c r="R232" s="3">
        <f>IF( ('Question 7 unworked'!$G232="Mumbai Indians")+('Question 7 unworked'!$H232="Mumbai Indians"),1,0)</f>
        <v>0</v>
      </c>
      <c r="S232" s="3">
        <f>IF('Question 7 unworked'!$K232="Mumbai Indians",1,0)</f>
        <v>0</v>
      </c>
      <c r="T2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2">
        <f>IF(Table_9[[#This Row],[batting first]]=1,0,1)</f>
        <v>1</v>
      </c>
    </row>
    <row r="233" spans="1:21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  <c r="R233" s="3">
        <f>IF( ('Question 7 unworked'!$G233="Mumbai Indians")+('Question 7 unworked'!$H233="Mumbai Indians"),1,0)</f>
        <v>0</v>
      </c>
      <c r="S233" s="3">
        <f>IF('Question 7 unworked'!$K233="Mumbai Indians",1,0)</f>
        <v>0</v>
      </c>
      <c r="T2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3">
        <f>IF(Table_9[[#This Row],[batting first]]=1,0,1)</f>
        <v>1</v>
      </c>
    </row>
    <row r="234" spans="1:21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  <c r="R234" s="3">
        <f>IF( ('Question 7 unworked'!$G234="Mumbai Indians")+('Question 7 unworked'!$H234="Mumbai Indians"),1,0)</f>
        <v>0</v>
      </c>
      <c r="S234" s="3">
        <f>IF('Question 7 unworked'!$K234="Mumbai Indians",1,0)</f>
        <v>0</v>
      </c>
      <c r="T2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34">
        <f>IF(Table_9[[#This Row],[batting first]]=1,0,1)</f>
        <v>0</v>
      </c>
    </row>
    <row r="235" spans="1:21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  <c r="R235" s="3">
        <f>IF( ('Question 7 unworked'!$G235="Mumbai Indians")+('Question 7 unworked'!$H235="Mumbai Indians"),1,0)</f>
        <v>0</v>
      </c>
      <c r="S235" s="3">
        <f>IF('Question 7 unworked'!$K235="Mumbai Indians",1,0)</f>
        <v>0</v>
      </c>
      <c r="T2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5">
        <f>IF(Table_9[[#This Row],[batting first]]=1,0,1)</f>
        <v>1</v>
      </c>
    </row>
    <row r="236" spans="1:21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  <c r="R236" s="3">
        <f>IF( ('Question 7 unworked'!$G236="Mumbai Indians")+('Question 7 unworked'!$H236="Mumbai Indians"),1,0)</f>
        <v>1</v>
      </c>
      <c r="S236" s="3">
        <f>IF('Question 7 unworked'!$K236="Mumbai Indians",1,0)</f>
        <v>0</v>
      </c>
      <c r="T2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36">
        <f>IF(Table_9[[#This Row],[batting first]]=1,0,1)</f>
        <v>0</v>
      </c>
    </row>
    <row r="237" spans="1:21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  <c r="R237" s="3">
        <f>IF( ('Question 7 unworked'!$G237="Mumbai Indians")+('Question 7 unworked'!$H237="Mumbai Indians"),1,0)</f>
        <v>0</v>
      </c>
      <c r="S237" s="3">
        <f>IF('Question 7 unworked'!$K237="Mumbai Indians",1,0)</f>
        <v>0</v>
      </c>
      <c r="T2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7">
        <f>IF(Table_9[[#This Row],[batting first]]=1,0,1)</f>
        <v>1</v>
      </c>
    </row>
    <row r="238" spans="1:21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  <c r="R238" s="3">
        <f>IF( ('Question 7 unworked'!$G238="Mumbai Indians")+('Question 7 unworked'!$H238="Mumbai Indians"),1,0)</f>
        <v>0</v>
      </c>
      <c r="S238" s="3">
        <f>IF('Question 7 unworked'!$K238="Mumbai Indians",1,0)</f>
        <v>0</v>
      </c>
      <c r="T2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38">
        <f>IF(Table_9[[#This Row],[batting first]]=1,0,1)</f>
        <v>0</v>
      </c>
    </row>
    <row r="239" spans="1:21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  <c r="R239" s="3">
        <f>IF( ('Question 7 unworked'!$G239="Mumbai Indians")+('Question 7 unworked'!$H239="Mumbai Indians"),1,0)</f>
        <v>0</v>
      </c>
      <c r="S239" s="3">
        <f>IF('Question 7 unworked'!$K239="Mumbai Indians",1,0)</f>
        <v>0</v>
      </c>
      <c r="T2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39">
        <f>IF(Table_9[[#This Row],[batting first]]=1,0,1)</f>
        <v>1</v>
      </c>
    </row>
    <row r="240" spans="1:21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  <c r="R240" s="3">
        <f>IF( ('Question 7 unworked'!$G240="Mumbai Indians")+('Question 7 unworked'!$H240="Mumbai Indians"),1,0)</f>
        <v>0</v>
      </c>
      <c r="S240" s="3">
        <f>IF('Question 7 unworked'!$K240="Mumbai Indians",1,0)</f>
        <v>0</v>
      </c>
      <c r="T2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0">
        <f>IF(Table_9[[#This Row],[batting first]]=1,0,1)</f>
        <v>1</v>
      </c>
    </row>
    <row r="241" spans="1:21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  <c r="R241" s="3">
        <f>IF( ('Question 7 unworked'!$G241="Mumbai Indians")+('Question 7 unworked'!$H241="Mumbai Indians"),1,0)</f>
        <v>1</v>
      </c>
      <c r="S241" s="3">
        <f>IF('Question 7 unworked'!$K241="Mumbai Indians",1,0)</f>
        <v>0</v>
      </c>
      <c r="T2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41">
        <f>IF(Table_9[[#This Row],[batting first]]=1,0,1)</f>
        <v>0</v>
      </c>
    </row>
    <row r="242" spans="1:21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  <c r="R242" s="3">
        <f>IF( ('Question 7 unworked'!$G242="Mumbai Indians")+('Question 7 unworked'!$H242="Mumbai Indians"),1,0)</f>
        <v>0</v>
      </c>
      <c r="S242" s="3">
        <f>IF('Question 7 unworked'!$K242="Mumbai Indians",1,0)</f>
        <v>0</v>
      </c>
      <c r="T2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42">
        <f>IF(Table_9[[#This Row],[batting first]]=1,0,1)</f>
        <v>0</v>
      </c>
    </row>
    <row r="243" spans="1:21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  <c r="R243" s="3">
        <f>IF( ('Question 7 unworked'!$G243="Mumbai Indians")+('Question 7 unworked'!$H243="Mumbai Indians"),1,0)</f>
        <v>0</v>
      </c>
      <c r="S243" s="3">
        <f>IF('Question 7 unworked'!$K243="Mumbai Indians",1,0)</f>
        <v>0</v>
      </c>
      <c r="T2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3">
        <f>IF(Table_9[[#This Row],[batting first]]=1,0,1)</f>
        <v>1</v>
      </c>
    </row>
    <row r="244" spans="1:21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  <c r="R244" s="3">
        <f>IF( ('Question 7 unworked'!$G244="Mumbai Indians")+('Question 7 unworked'!$H244="Mumbai Indians"),1,0)</f>
        <v>0</v>
      </c>
      <c r="S244" s="3">
        <f>IF('Question 7 unworked'!$K244="Mumbai Indians",1,0)</f>
        <v>0</v>
      </c>
      <c r="T2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4">
        <f>IF(Table_9[[#This Row],[batting first]]=1,0,1)</f>
        <v>1</v>
      </c>
    </row>
    <row r="245" spans="1:21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  <c r="R245" s="3">
        <f>IF( ('Question 7 unworked'!$G245="Mumbai Indians")+('Question 7 unworked'!$H245="Mumbai Indians"),1,0)</f>
        <v>0</v>
      </c>
      <c r="S245" s="3">
        <f>IF('Question 7 unworked'!$K245="Mumbai Indians",1,0)</f>
        <v>0</v>
      </c>
      <c r="T2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45">
        <f>IF(Table_9[[#This Row],[batting first]]=1,0,1)</f>
        <v>0</v>
      </c>
    </row>
    <row r="246" spans="1:21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  <c r="R246" s="3">
        <f>IF( ('Question 7 unworked'!$G246="Mumbai Indians")+('Question 7 unworked'!$H246="Mumbai Indians"),1,0)</f>
        <v>0</v>
      </c>
      <c r="S246" s="3">
        <f>IF('Question 7 unworked'!$K246="Mumbai Indians",1,0)</f>
        <v>0</v>
      </c>
      <c r="T2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46">
        <f>IF(Table_9[[#This Row],[batting first]]=1,0,1)</f>
        <v>0</v>
      </c>
    </row>
    <row r="247" spans="1:21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  <c r="R247" s="3">
        <f>IF( ('Question 7 unworked'!$G247="Mumbai Indians")+('Question 7 unworked'!$H247="Mumbai Indians"),1,0)</f>
        <v>0</v>
      </c>
      <c r="S247" s="3">
        <f>IF('Question 7 unworked'!$K247="Mumbai Indians",1,0)</f>
        <v>0</v>
      </c>
      <c r="T2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7">
        <f>IF(Table_9[[#This Row],[batting first]]=1,0,1)</f>
        <v>1</v>
      </c>
    </row>
    <row r="248" spans="1:21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  <c r="R248" s="3">
        <f>IF( ('Question 7 unworked'!$G248="Mumbai Indians")+('Question 7 unworked'!$H248="Mumbai Indians"),1,0)</f>
        <v>1</v>
      </c>
      <c r="S248" s="3">
        <f>IF('Question 7 unworked'!$K248="Mumbai Indians",1,0)</f>
        <v>0</v>
      </c>
      <c r="T2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48">
        <f>IF(Table_9[[#This Row],[batting first]]=1,0,1)</f>
        <v>1</v>
      </c>
    </row>
    <row r="249" spans="1:21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  <c r="R249" s="3">
        <f>IF( ('Question 7 unworked'!$G249="Mumbai Indians")+('Question 7 unworked'!$H249="Mumbai Indians"),1,0)</f>
        <v>0</v>
      </c>
      <c r="S249" s="3">
        <f>IF('Question 7 unworked'!$K249="Mumbai Indians",1,0)</f>
        <v>0</v>
      </c>
      <c r="T2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49">
        <f>IF(Table_9[[#This Row],[batting first]]=1,0,1)</f>
        <v>0</v>
      </c>
    </row>
    <row r="250" spans="1:21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  <c r="R250" s="3">
        <f>IF( ('Question 7 unworked'!$G250="Mumbai Indians")+('Question 7 unworked'!$H250="Mumbai Indians"),1,0)</f>
        <v>0</v>
      </c>
      <c r="S250" s="3">
        <f>IF('Question 7 unworked'!$K250="Mumbai Indians",1,0)</f>
        <v>0</v>
      </c>
      <c r="T2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0">
        <f>IF(Table_9[[#This Row],[batting first]]=1,0,1)</f>
        <v>1</v>
      </c>
    </row>
    <row r="251" spans="1:21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  <c r="R251" s="3">
        <f>IF( ('Question 7 unworked'!$G251="Mumbai Indians")+('Question 7 unworked'!$H251="Mumbai Indians"),1,0)</f>
        <v>0</v>
      </c>
      <c r="S251" s="3">
        <f>IF('Question 7 unworked'!$K251="Mumbai Indians",1,0)</f>
        <v>0</v>
      </c>
      <c r="T2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1">
        <f>IF(Table_9[[#This Row],[batting first]]=1,0,1)</f>
        <v>1</v>
      </c>
    </row>
    <row r="252" spans="1:21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  <c r="R252" s="3">
        <f>IF( ('Question 7 unworked'!$G252="Mumbai Indians")+('Question 7 unworked'!$H252="Mumbai Indians"),1,0)</f>
        <v>1</v>
      </c>
      <c r="S252" s="3">
        <f>IF('Question 7 unworked'!$K252="Mumbai Indians",1,0)</f>
        <v>1</v>
      </c>
      <c r="T2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2">
        <f>IF(Table_9[[#This Row],[batting first]]=1,0,1)</f>
        <v>1</v>
      </c>
    </row>
    <row r="253" spans="1:21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  <c r="R253" s="3">
        <f>IF( ('Question 7 unworked'!$G253="Mumbai Indians")+('Question 7 unworked'!$H253="Mumbai Indians"),1,0)</f>
        <v>0</v>
      </c>
      <c r="S253" s="3">
        <f>IF('Question 7 unworked'!$K253="Mumbai Indians",1,0)</f>
        <v>0</v>
      </c>
      <c r="T2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3">
        <f>IF(Table_9[[#This Row],[batting first]]=1,0,1)</f>
        <v>1</v>
      </c>
    </row>
    <row r="254" spans="1:21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  <c r="R254" s="3">
        <f>IF( ('Question 7 unworked'!$G254="Mumbai Indians")+('Question 7 unworked'!$H254="Mumbai Indians"),1,0)</f>
        <v>1</v>
      </c>
      <c r="S254" s="3">
        <f>IF('Question 7 unworked'!$K254="Mumbai Indians",1,0)</f>
        <v>1</v>
      </c>
      <c r="T2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4">
        <f>IF(Table_9[[#This Row],[batting first]]=1,0,1)</f>
        <v>1</v>
      </c>
    </row>
    <row r="255" spans="1:21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  <c r="R255" s="3">
        <f>IF( ('Question 7 unworked'!$G255="Mumbai Indians")+('Question 7 unworked'!$H255="Mumbai Indians"),1,0)</f>
        <v>1</v>
      </c>
      <c r="S255" s="3">
        <f>IF('Question 7 unworked'!$K255="Mumbai Indians",1,0)</f>
        <v>0</v>
      </c>
      <c r="T2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55">
        <f>IF(Table_9[[#This Row],[batting first]]=1,0,1)</f>
        <v>0</v>
      </c>
    </row>
    <row r="256" spans="1:21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  <c r="R256" s="3">
        <f>IF( ('Question 7 unworked'!$G256="Mumbai Indians")+('Question 7 unworked'!$H256="Mumbai Indians"),1,0)</f>
        <v>0</v>
      </c>
      <c r="S256" s="3">
        <f>IF('Question 7 unworked'!$K256="Mumbai Indians",1,0)</f>
        <v>0</v>
      </c>
      <c r="T2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56">
        <f>IF(Table_9[[#This Row],[batting first]]=1,0,1)</f>
        <v>0</v>
      </c>
    </row>
    <row r="257" spans="1:21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  <c r="R257" s="3">
        <f>IF( ('Question 7 unworked'!$G257="Mumbai Indians")+('Question 7 unworked'!$H257="Mumbai Indians"),1,0)</f>
        <v>1</v>
      </c>
      <c r="S257" s="3">
        <f>IF('Question 7 unworked'!$K257="Mumbai Indians",1,0)</f>
        <v>1</v>
      </c>
      <c r="T2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7">
        <f>IF(Table_9[[#This Row],[batting first]]=1,0,1)</f>
        <v>1</v>
      </c>
    </row>
    <row r="258" spans="1:21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  <c r="R258" s="3">
        <f>IF( ('Question 7 unworked'!$G258="Mumbai Indians")+('Question 7 unworked'!$H258="Mumbai Indians"),1,0)</f>
        <v>0</v>
      </c>
      <c r="S258" s="3">
        <f>IF('Question 7 unworked'!$K258="Mumbai Indians",1,0)</f>
        <v>0</v>
      </c>
      <c r="T2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58">
        <f>IF(Table_9[[#This Row],[batting first]]=1,0,1)</f>
        <v>1</v>
      </c>
    </row>
    <row r="259" spans="1:21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  <c r="R259" s="3">
        <f>IF( ('Question 7 unworked'!$G259="Mumbai Indians")+('Question 7 unworked'!$H259="Mumbai Indians"),1,0)</f>
        <v>1</v>
      </c>
      <c r="S259" s="3">
        <f>IF('Question 7 unworked'!$K259="Mumbai Indians",1,0)</f>
        <v>0</v>
      </c>
      <c r="T2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59">
        <f>IF(Table_9[[#This Row],[batting first]]=1,0,1)</f>
        <v>0</v>
      </c>
    </row>
    <row r="260" spans="1:21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  <c r="R260" s="3">
        <f>IF( ('Question 7 unworked'!$G260="Mumbai Indians")+('Question 7 unworked'!$H260="Mumbai Indians"),1,0)</f>
        <v>0</v>
      </c>
      <c r="S260" s="3">
        <f>IF('Question 7 unworked'!$K260="Mumbai Indians",1,0)</f>
        <v>0</v>
      </c>
      <c r="T2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0">
        <f>IF(Table_9[[#This Row],[batting first]]=1,0,1)</f>
        <v>0</v>
      </c>
    </row>
    <row r="261" spans="1:21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  <c r="R261" s="3">
        <f>IF( ('Question 7 unworked'!$G261="Mumbai Indians")+('Question 7 unworked'!$H261="Mumbai Indians"),1,0)</f>
        <v>0</v>
      </c>
      <c r="S261" s="3">
        <f>IF('Question 7 unworked'!$K261="Mumbai Indians",1,0)</f>
        <v>0</v>
      </c>
      <c r="T2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1">
        <f>IF(Table_9[[#This Row],[batting first]]=1,0,1)</f>
        <v>0</v>
      </c>
    </row>
    <row r="262" spans="1:21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  <c r="R262" s="3">
        <f>IF( ('Question 7 unworked'!$G262="Mumbai Indians")+('Question 7 unworked'!$H262="Mumbai Indians"),1,0)</f>
        <v>0</v>
      </c>
      <c r="S262" s="3">
        <f>IF('Question 7 unworked'!$K262="Mumbai Indians",1,0)</f>
        <v>0</v>
      </c>
      <c r="T2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2">
        <f>IF(Table_9[[#This Row],[batting first]]=1,0,1)</f>
        <v>0</v>
      </c>
    </row>
    <row r="263" spans="1:21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  <c r="R263" s="3">
        <f>IF( ('Question 7 unworked'!$G263="Mumbai Indians")+('Question 7 unworked'!$H263="Mumbai Indians"),1,0)</f>
        <v>0</v>
      </c>
      <c r="S263" s="3">
        <f>IF('Question 7 unworked'!$K263="Mumbai Indians",1,0)</f>
        <v>0</v>
      </c>
      <c r="T2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3">
        <f>IF(Table_9[[#This Row],[batting first]]=1,0,1)</f>
        <v>0</v>
      </c>
    </row>
    <row r="264" spans="1:21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  <c r="R264" s="3">
        <f>IF( ('Question 7 unworked'!$G264="Mumbai Indians")+('Question 7 unworked'!$H264="Mumbai Indians"),1,0)</f>
        <v>0</v>
      </c>
      <c r="S264" s="3">
        <f>IF('Question 7 unworked'!$K264="Mumbai Indians",1,0)</f>
        <v>0</v>
      </c>
      <c r="T2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4">
        <f>IF(Table_9[[#This Row],[batting first]]=1,0,1)</f>
        <v>0</v>
      </c>
    </row>
    <row r="265" spans="1:21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  <c r="R265" s="3">
        <f>IF( ('Question 7 unworked'!$G265="Mumbai Indians")+('Question 7 unworked'!$H265="Mumbai Indians"),1,0)</f>
        <v>1</v>
      </c>
      <c r="S265" s="3">
        <f>IF('Question 7 unworked'!$K265="Mumbai Indians",1,0)</f>
        <v>1</v>
      </c>
      <c r="T2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65">
        <f>IF(Table_9[[#This Row],[batting first]]=1,0,1)</f>
        <v>1</v>
      </c>
    </row>
    <row r="266" spans="1:21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  <c r="R266" s="3">
        <f>IF( ('Question 7 unworked'!$G266="Mumbai Indians")+('Question 7 unworked'!$H266="Mumbai Indians"),1,0)</f>
        <v>0</v>
      </c>
      <c r="S266" s="3">
        <f>IF('Question 7 unworked'!$K266="Mumbai Indians",1,0)</f>
        <v>0</v>
      </c>
      <c r="T2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6">
        <f>IF(Table_9[[#This Row],[batting first]]=1,0,1)</f>
        <v>0</v>
      </c>
    </row>
    <row r="267" spans="1:21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  <c r="R267" s="3">
        <f>IF( ('Question 7 unworked'!$G267="Mumbai Indians")+('Question 7 unworked'!$H267="Mumbai Indians"),1,0)</f>
        <v>0</v>
      </c>
      <c r="S267" s="3">
        <f>IF('Question 7 unworked'!$K267="Mumbai Indians",1,0)</f>
        <v>0</v>
      </c>
      <c r="T2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67">
        <f>IF(Table_9[[#This Row],[batting first]]=1,0,1)</f>
        <v>1</v>
      </c>
    </row>
    <row r="268" spans="1:21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  <c r="R268" s="3">
        <f>IF( ('Question 7 unworked'!$G268="Mumbai Indians")+('Question 7 unworked'!$H268="Mumbai Indians"),1,0)</f>
        <v>1</v>
      </c>
      <c r="S268" s="3">
        <f>IF('Question 7 unworked'!$K268="Mumbai Indians",1,0)</f>
        <v>1</v>
      </c>
      <c r="T2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68">
        <f>IF(Table_9[[#This Row],[batting first]]=1,0,1)</f>
        <v>0</v>
      </c>
    </row>
    <row r="269" spans="1:21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  <c r="R269" s="3">
        <f>IF( ('Question 7 unworked'!$G269="Mumbai Indians")+('Question 7 unworked'!$H269="Mumbai Indians"),1,0)</f>
        <v>0</v>
      </c>
      <c r="S269" s="3">
        <f>IF('Question 7 unworked'!$K269="Mumbai Indians",1,0)</f>
        <v>0</v>
      </c>
      <c r="T2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69">
        <f>IF(Table_9[[#This Row],[batting first]]=1,0,1)</f>
        <v>1</v>
      </c>
    </row>
    <row r="270" spans="1:21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  <c r="R270" s="3">
        <f>IF( ('Question 7 unworked'!$G270="Mumbai Indians")+('Question 7 unworked'!$H270="Mumbai Indians"),1,0)</f>
        <v>0</v>
      </c>
      <c r="S270" s="3">
        <f>IF('Question 7 unworked'!$K270="Mumbai Indians",1,0)</f>
        <v>0</v>
      </c>
      <c r="T2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0">
        <f>IF(Table_9[[#This Row],[batting first]]=1,0,1)</f>
        <v>1</v>
      </c>
    </row>
    <row r="271" spans="1:21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  <c r="R271" s="3">
        <f>IF( ('Question 7 unworked'!$G271="Mumbai Indians")+('Question 7 unworked'!$H271="Mumbai Indians"),1,0)</f>
        <v>0</v>
      </c>
      <c r="S271" s="3">
        <f>IF('Question 7 unworked'!$K271="Mumbai Indians",1,0)</f>
        <v>0</v>
      </c>
      <c r="T2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1">
        <f>IF(Table_9[[#This Row],[batting first]]=1,0,1)</f>
        <v>1</v>
      </c>
    </row>
    <row r="272" spans="1:21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  <c r="R272" s="3">
        <f>IF( ('Question 7 unworked'!$G272="Mumbai Indians")+('Question 7 unworked'!$H272="Mumbai Indians"),1,0)</f>
        <v>0</v>
      </c>
      <c r="S272" s="3">
        <f>IF('Question 7 unworked'!$K272="Mumbai Indians",1,0)</f>
        <v>0</v>
      </c>
      <c r="T2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2">
        <f>IF(Table_9[[#This Row],[batting first]]=1,0,1)</f>
        <v>1</v>
      </c>
    </row>
    <row r="273" spans="1:21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  <c r="R273" s="3">
        <f>IF( ('Question 7 unworked'!$G273="Mumbai Indians")+('Question 7 unworked'!$H273="Mumbai Indians"),1,0)</f>
        <v>0</v>
      </c>
      <c r="S273" s="3">
        <f>IF('Question 7 unworked'!$K273="Mumbai Indians",1,0)</f>
        <v>0</v>
      </c>
      <c r="T2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3">
        <f>IF(Table_9[[#This Row],[batting first]]=1,0,1)</f>
        <v>1</v>
      </c>
    </row>
    <row r="274" spans="1:21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  <c r="R274" s="3">
        <f>IF( ('Question 7 unworked'!$G274="Mumbai Indians")+('Question 7 unworked'!$H274="Mumbai Indians"),1,0)</f>
        <v>0</v>
      </c>
      <c r="S274" s="3">
        <f>IF('Question 7 unworked'!$K274="Mumbai Indians",1,0)</f>
        <v>0</v>
      </c>
      <c r="T2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74">
        <f>IF(Table_9[[#This Row],[batting first]]=1,0,1)</f>
        <v>0</v>
      </c>
    </row>
    <row r="275" spans="1:21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  <c r="R275" s="3">
        <f>IF( ('Question 7 unworked'!$G275="Mumbai Indians")+('Question 7 unworked'!$H275="Mumbai Indians"),1,0)</f>
        <v>0</v>
      </c>
      <c r="S275" s="3">
        <f>IF('Question 7 unworked'!$K275="Mumbai Indians",1,0)</f>
        <v>0</v>
      </c>
      <c r="T2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75">
        <f>IF(Table_9[[#This Row],[batting first]]=1,0,1)</f>
        <v>0</v>
      </c>
    </row>
    <row r="276" spans="1:21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  <c r="R276" s="3">
        <f>IF( ('Question 7 unworked'!$G276="Mumbai Indians")+('Question 7 unworked'!$H276="Mumbai Indians"),1,0)</f>
        <v>1</v>
      </c>
      <c r="S276" s="3">
        <f>IF('Question 7 unworked'!$K276="Mumbai Indians",1,0)</f>
        <v>0</v>
      </c>
      <c r="T2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6">
        <f>IF(Table_9[[#This Row],[batting first]]=1,0,1)</f>
        <v>1</v>
      </c>
    </row>
    <row r="277" spans="1:21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  <c r="R277" s="3">
        <f>IF( ('Question 7 unworked'!$G277="Mumbai Indians")+('Question 7 unworked'!$H277="Mumbai Indians"),1,0)</f>
        <v>0</v>
      </c>
      <c r="S277" s="3">
        <f>IF('Question 7 unworked'!$K277="Mumbai Indians",1,0)</f>
        <v>0</v>
      </c>
      <c r="T2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7">
        <f>IF(Table_9[[#This Row],[batting first]]=1,0,1)</f>
        <v>1</v>
      </c>
    </row>
    <row r="278" spans="1:21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  <c r="R278" s="3">
        <f>IF( ('Question 7 unworked'!$G278="Mumbai Indians")+('Question 7 unworked'!$H278="Mumbai Indians"),1,0)</f>
        <v>0</v>
      </c>
      <c r="S278" s="3">
        <f>IF('Question 7 unworked'!$K278="Mumbai Indians",1,0)</f>
        <v>0</v>
      </c>
      <c r="T2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8">
        <f>IF(Table_9[[#This Row],[batting first]]=1,0,1)</f>
        <v>1</v>
      </c>
    </row>
    <row r="279" spans="1:21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  <c r="R279" s="3">
        <f>IF( ('Question 7 unworked'!$G279="Mumbai Indians")+('Question 7 unworked'!$H279="Mumbai Indians"),1,0)</f>
        <v>0</v>
      </c>
      <c r="S279" s="3">
        <f>IF('Question 7 unworked'!$K279="Mumbai Indians",1,0)</f>
        <v>0</v>
      </c>
      <c r="T2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79">
        <f>IF(Table_9[[#This Row],[batting first]]=1,0,1)</f>
        <v>1</v>
      </c>
    </row>
    <row r="280" spans="1:21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  <c r="R280" s="3">
        <f>IF( ('Question 7 unworked'!$G280="Mumbai Indians")+('Question 7 unworked'!$H280="Mumbai Indians"),1,0)</f>
        <v>0</v>
      </c>
      <c r="S280" s="3">
        <f>IF('Question 7 unworked'!$K280="Mumbai Indians",1,0)</f>
        <v>0</v>
      </c>
      <c r="T2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0">
        <f>IF(Table_9[[#This Row],[batting first]]=1,0,1)</f>
        <v>1</v>
      </c>
    </row>
    <row r="281" spans="1:21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  <c r="R281" s="3">
        <f>IF( ('Question 7 unworked'!$G281="Mumbai Indians")+('Question 7 unworked'!$H281="Mumbai Indians"),1,0)</f>
        <v>0</v>
      </c>
      <c r="S281" s="3">
        <f>IF('Question 7 unworked'!$K281="Mumbai Indians",1,0)</f>
        <v>0</v>
      </c>
      <c r="T2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81">
        <f>IF(Table_9[[#This Row],[batting first]]=1,0,1)</f>
        <v>0</v>
      </c>
    </row>
    <row r="282" spans="1:21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  <c r="R282" s="3">
        <f>IF( ('Question 7 unworked'!$G282="Mumbai Indians")+('Question 7 unworked'!$H282="Mumbai Indians"),1,0)</f>
        <v>0</v>
      </c>
      <c r="S282" s="3">
        <f>IF('Question 7 unworked'!$K282="Mumbai Indians",1,0)</f>
        <v>0</v>
      </c>
      <c r="T2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2">
        <f>IF(Table_9[[#This Row],[batting first]]=1,0,1)</f>
        <v>1</v>
      </c>
    </row>
    <row r="283" spans="1:21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  <c r="R283" s="3">
        <f>IF( ('Question 7 unworked'!$G283="Mumbai Indians")+('Question 7 unworked'!$H283="Mumbai Indians"),1,0)</f>
        <v>0</v>
      </c>
      <c r="S283" s="3">
        <f>IF('Question 7 unworked'!$K283="Mumbai Indians",1,0)</f>
        <v>0</v>
      </c>
      <c r="T2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3">
        <f>IF(Table_9[[#This Row],[batting first]]=1,0,1)</f>
        <v>1</v>
      </c>
    </row>
    <row r="284" spans="1:21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  <c r="R284" s="3">
        <f>IF( ('Question 7 unworked'!$G284="Mumbai Indians")+('Question 7 unworked'!$H284="Mumbai Indians"),1,0)</f>
        <v>0</v>
      </c>
      <c r="S284" s="3">
        <f>IF('Question 7 unworked'!$K284="Mumbai Indians",1,0)</f>
        <v>0</v>
      </c>
      <c r="T2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84">
        <f>IF(Table_9[[#This Row],[batting first]]=1,0,1)</f>
        <v>0</v>
      </c>
    </row>
    <row r="285" spans="1:21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  <c r="R285" s="3">
        <f>IF( ('Question 7 unworked'!$G285="Mumbai Indians")+('Question 7 unworked'!$H285="Mumbai Indians"),1,0)</f>
        <v>1</v>
      </c>
      <c r="S285" s="3">
        <f>IF('Question 7 unworked'!$K285="Mumbai Indians",1,0)</f>
        <v>0</v>
      </c>
      <c r="T2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5">
        <f>IF(Table_9[[#This Row],[batting first]]=1,0,1)</f>
        <v>1</v>
      </c>
    </row>
    <row r="286" spans="1:21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  <c r="R286" s="3">
        <f>IF( ('Question 7 unworked'!$G286="Mumbai Indians")+('Question 7 unworked'!$H286="Mumbai Indians"),1,0)</f>
        <v>0</v>
      </c>
      <c r="S286" s="3">
        <f>IF('Question 7 unworked'!$K286="Mumbai Indians",1,0)</f>
        <v>0</v>
      </c>
      <c r="T2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6">
        <f>IF(Table_9[[#This Row],[batting first]]=1,0,1)</f>
        <v>1</v>
      </c>
    </row>
    <row r="287" spans="1:21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  <c r="R287" s="3">
        <f>IF( ('Question 7 unworked'!$G287="Mumbai Indians")+('Question 7 unworked'!$H287="Mumbai Indians"),1,0)</f>
        <v>0</v>
      </c>
      <c r="S287" s="3">
        <f>IF('Question 7 unworked'!$K287="Mumbai Indians",1,0)</f>
        <v>0</v>
      </c>
      <c r="T2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87">
        <f>IF(Table_9[[#This Row],[batting first]]=1,0,1)</f>
        <v>0</v>
      </c>
    </row>
    <row r="288" spans="1:21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  <c r="R288" s="3">
        <f>IF( ('Question 7 unworked'!$G288="Mumbai Indians")+('Question 7 unworked'!$H288="Mumbai Indians"),1,0)</f>
        <v>0</v>
      </c>
      <c r="S288" s="3">
        <f>IF('Question 7 unworked'!$K288="Mumbai Indians",1,0)</f>
        <v>0</v>
      </c>
      <c r="T2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8">
        <f>IF(Table_9[[#This Row],[batting first]]=1,0,1)</f>
        <v>1</v>
      </c>
    </row>
    <row r="289" spans="1:21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  <c r="R289" s="3">
        <f>IF( ('Question 7 unworked'!$G289="Mumbai Indians")+('Question 7 unworked'!$H289="Mumbai Indians"),1,0)</f>
        <v>1</v>
      </c>
      <c r="S289" s="3">
        <f>IF('Question 7 unworked'!$K289="Mumbai Indians",1,0)</f>
        <v>1</v>
      </c>
      <c r="T2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89">
        <f>IF(Table_9[[#This Row],[batting first]]=1,0,1)</f>
        <v>1</v>
      </c>
    </row>
    <row r="290" spans="1:21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  <c r="R290" s="3">
        <f>IF( ('Question 7 unworked'!$G290="Mumbai Indians")+('Question 7 unworked'!$H290="Mumbai Indians"),1,0)</f>
        <v>0</v>
      </c>
      <c r="S290" s="3">
        <f>IF('Question 7 unworked'!$K290="Mumbai Indians",1,0)</f>
        <v>0</v>
      </c>
      <c r="T2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0">
        <f>IF(Table_9[[#This Row],[batting first]]=1,0,1)</f>
        <v>0</v>
      </c>
    </row>
    <row r="291" spans="1:21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  <c r="R291" s="3">
        <f>IF( ('Question 7 unworked'!$G291="Mumbai Indians")+('Question 7 unworked'!$H291="Mumbai Indians"),1,0)</f>
        <v>1</v>
      </c>
      <c r="S291" s="3">
        <f>IF('Question 7 unworked'!$K291="Mumbai Indians",1,0)</f>
        <v>0</v>
      </c>
      <c r="T2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1">
        <f>IF(Table_9[[#This Row],[batting first]]=1,0,1)</f>
        <v>0</v>
      </c>
    </row>
    <row r="292" spans="1:21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  <c r="R292" s="3">
        <f>IF( ('Question 7 unworked'!$G292="Mumbai Indians")+('Question 7 unworked'!$H292="Mumbai Indians"),1,0)</f>
        <v>0</v>
      </c>
      <c r="S292" s="3">
        <f>IF('Question 7 unworked'!$K292="Mumbai Indians",1,0)</f>
        <v>0</v>
      </c>
      <c r="T2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2">
        <f>IF(Table_9[[#This Row],[batting first]]=1,0,1)</f>
        <v>0</v>
      </c>
    </row>
    <row r="293" spans="1:21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  <c r="R293" s="3">
        <f>IF( ('Question 7 unworked'!$G293="Mumbai Indians")+('Question 7 unworked'!$H293="Mumbai Indians"),1,0)</f>
        <v>0</v>
      </c>
      <c r="S293" s="3">
        <f>IF('Question 7 unworked'!$K293="Mumbai Indians",1,0)</f>
        <v>0</v>
      </c>
      <c r="T2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3">
        <f>IF(Table_9[[#This Row],[batting first]]=1,0,1)</f>
        <v>0</v>
      </c>
    </row>
    <row r="294" spans="1:21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  <c r="R294" s="3">
        <f>IF( ('Question 7 unworked'!$G294="Mumbai Indians")+('Question 7 unworked'!$H294="Mumbai Indians"),1,0)</f>
        <v>0</v>
      </c>
      <c r="S294" s="3">
        <f>IF('Question 7 unworked'!$K294="Mumbai Indians",1,0)</f>
        <v>0</v>
      </c>
      <c r="T2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4">
        <f>IF(Table_9[[#This Row],[batting first]]=1,0,1)</f>
        <v>0</v>
      </c>
    </row>
    <row r="295" spans="1:21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  <c r="R295" s="3">
        <f>IF( ('Question 7 unworked'!$G295="Mumbai Indians")+('Question 7 unworked'!$H295="Mumbai Indians"),1,0)</f>
        <v>1</v>
      </c>
      <c r="S295" s="3">
        <f>IF('Question 7 unworked'!$K295="Mumbai Indians",1,0)</f>
        <v>1</v>
      </c>
      <c r="T2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95">
        <f>IF(Table_9[[#This Row],[batting first]]=1,0,1)</f>
        <v>1</v>
      </c>
    </row>
    <row r="296" spans="1:21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  <c r="R296" s="3">
        <f>IF( ('Question 7 unworked'!$G296="Mumbai Indians")+('Question 7 unworked'!$H296="Mumbai Indians"),1,0)</f>
        <v>0</v>
      </c>
      <c r="S296" s="3">
        <f>IF('Question 7 unworked'!$K296="Mumbai Indians",1,0)</f>
        <v>0</v>
      </c>
      <c r="T2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96">
        <f>IF(Table_9[[#This Row],[batting first]]=1,0,1)</f>
        <v>1</v>
      </c>
    </row>
    <row r="297" spans="1:21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  <c r="R297" s="3">
        <f>IF( ('Question 7 unworked'!$G297="Mumbai Indians")+('Question 7 unworked'!$H297="Mumbai Indians"),1,0)</f>
        <v>0</v>
      </c>
      <c r="S297" s="3">
        <f>IF('Question 7 unworked'!$K297="Mumbai Indians",1,0)</f>
        <v>0</v>
      </c>
      <c r="T2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297">
        <f>IF(Table_9[[#This Row],[batting first]]=1,0,1)</f>
        <v>0</v>
      </c>
    </row>
    <row r="298" spans="1:21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  <c r="R298" s="3">
        <f>IF( ('Question 7 unworked'!$G298="Mumbai Indians")+('Question 7 unworked'!$H298="Mumbai Indians"),1,0)</f>
        <v>0</v>
      </c>
      <c r="S298" s="3">
        <f>IF('Question 7 unworked'!$K298="Mumbai Indians",1,0)</f>
        <v>0</v>
      </c>
      <c r="T2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98">
        <f>IF(Table_9[[#This Row],[batting first]]=1,0,1)</f>
        <v>1</v>
      </c>
    </row>
    <row r="299" spans="1:21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  <c r="R299" s="3">
        <f>IF( ('Question 7 unworked'!$G299="Mumbai Indians")+('Question 7 unworked'!$H299="Mumbai Indians"),1,0)</f>
        <v>0</v>
      </c>
      <c r="S299" s="3">
        <f>IF('Question 7 unworked'!$K299="Mumbai Indians",1,0)</f>
        <v>0</v>
      </c>
      <c r="T2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299">
        <f>IF(Table_9[[#This Row],[batting first]]=1,0,1)</f>
        <v>1</v>
      </c>
    </row>
    <row r="300" spans="1:21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  <c r="R300" s="3">
        <f>IF( ('Question 7 unworked'!$G300="Mumbai Indians")+('Question 7 unworked'!$H300="Mumbai Indians"),1,0)</f>
        <v>1</v>
      </c>
      <c r="S300" s="3">
        <f>IF('Question 7 unworked'!$K300="Mumbai Indians",1,0)</f>
        <v>1</v>
      </c>
      <c r="T3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0">
        <f>IF(Table_9[[#This Row],[batting first]]=1,0,1)</f>
        <v>0</v>
      </c>
    </row>
    <row r="301" spans="1:21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  <c r="R301" s="3">
        <f>IF( ('Question 7 unworked'!$G301="Mumbai Indians")+('Question 7 unworked'!$H301="Mumbai Indians"),1,0)</f>
        <v>0</v>
      </c>
      <c r="S301" s="3">
        <f>IF('Question 7 unworked'!$K301="Mumbai Indians",1,0)</f>
        <v>0</v>
      </c>
      <c r="T3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1">
        <f>IF(Table_9[[#This Row],[batting first]]=1,0,1)</f>
        <v>0</v>
      </c>
    </row>
    <row r="302" spans="1:21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  <c r="R302" s="3">
        <f>IF( ('Question 7 unworked'!$G302="Mumbai Indians")+('Question 7 unworked'!$H302="Mumbai Indians"),1,0)</f>
        <v>0</v>
      </c>
      <c r="S302" s="3">
        <f>IF('Question 7 unworked'!$K302="Mumbai Indians",1,0)</f>
        <v>0</v>
      </c>
      <c r="T3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2">
        <f>IF(Table_9[[#This Row],[batting first]]=1,0,1)</f>
        <v>0</v>
      </c>
    </row>
    <row r="303" spans="1:21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  <c r="R303" s="3">
        <f>IF( ('Question 7 unworked'!$G303="Mumbai Indians")+('Question 7 unworked'!$H303="Mumbai Indians"),1,0)</f>
        <v>0</v>
      </c>
      <c r="S303" s="3">
        <f>IF('Question 7 unworked'!$K303="Mumbai Indians",1,0)</f>
        <v>0</v>
      </c>
      <c r="T3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3">
        <f>IF(Table_9[[#This Row],[batting first]]=1,0,1)</f>
        <v>0</v>
      </c>
    </row>
    <row r="304" spans="1:21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  <c r="R304" s="3">
        <f>IF( ('Question 7 unworked'!$G304="Mumbai Indians")+('Question 7 unworked'!$H304="Mumbai Indians"),1,0)</f>
        <v>1</v>
      </c>
      <c r="S304" s="3">
        <f>IF('Question 7 unworked'!$K304="Mumbai Indians",1,0)</f>
        <v>1</v>
      </c>
      <c r="T3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04">
        <f>IF(Table_9[[#This Row],[batting first]]=1,0,1)</f>
        <v>1</v>
      </c>
    </row>
    <row r="305" spans="1:21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  <c r="R305" s="3">
        <f>IF( ('Question 7 unworked'!$G305="Mumbai Indians")+('Question 7 unworked'!$H305="Mumbai Indians"),1,0)</f>
        <v>0</v>
      </c>
      <c r="S305" s="3">
        <f>IF('Question 7 unworked'!$K305="Mumbai Indians",1,0)</f>
        <v>0</v>
      </c>
      <c r="T3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05">
        <f>IF(Table_9[[#This Row],[batting first]]=1,0,1)</f>
        <v>1</v>
      </c>
    </row>
    <row r="306" spans="1:21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  <c r="R306" s="3">
        <f>IF( ('Question 7 unworked'!$G306="Mumbai Indians")+('Question 7 unworked'!$H306="Mumbai Indians"),1,0)</f>
        <v>0</v>
      </c>
      <c r="S306" s="3">
        <f>IF('Question 7 unworked'!$K306="Mumbai Indians",1,0)</f>
        <v>0</v>
      </c>
      <c r="T3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06">
        <f>IF(Table_9[[#This Row],[batting first]]=1,0,1)</f>
        <v>1</v>
      </c>
    </row>
    <row r="307" spans="1:21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  <c r="R307" s="3">
        <f>IF( ('Question 7 unworked'!$G307="Mumbai Indians")+('Question 7 unworked'!$H307="Mumbai Indians"),1,0)</f>
        <v>0</v>
      </c>
      <c r="S307" s="3">
        <f>IF('Question 7 unworked'!$K307="Mumbai Indians",1,0)</f>
        <v>0</v>
      </c>
      <c r="T3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07">
        <f>IF(Table_9[[#This Row],[batting first]]=1,0,1)</f>
        <v>1</v>
      </c>
    </row>
    <row r="308" spans="1:21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  <c r="R308" s="3">
        <f>IF( ('Question 7 unworked'!$G308="Mumbai Indians")+('Question 7 unworked'!$H308="Mumbai Indians"),1,0)</f>
        <v>0</v>
      </c>
      <c r="S308" s="3">
        <f>IF('Question 7 unworked'!$K308="Mumbai Indians",1,0)</f>
        <v>0</v>
      </c>
      <c r="T3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08">
        <f>IF(Table_9[[#This Row],[batting first]]=1,0,1)</f>
        <v>0</v>
      </c>
    </row>
    <row r="309" spans="1:21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  <c r="R309" s="3">
        <f>IF( ('Question 7 unworked'!$G309="Mumbai Indians")+('Question 7 unworked'!$H309="Mumbai Indians"),1,0)</f>
        <v>1</v>
      </c>
      <c r="S309" s="3">
        <f>IF('Question 7 unworked'!$K309="Mumbai Indians",1,0)</f>
        <v>0</v>
      </c>
      <c r="T3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09">
        <f>IF(Table_9[[#This Row],[batting first]]=1,0,1)</f>
        <v>1</v>
      </c>
    </row>
    <row r="310" spans="1:21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  <c r="R310" s="3">
        <f>IF( ('Question 7 unworked'!$G310="Mumbai Indians")+('Question 7 unworked'!$H310="Mumbai Indians"),1,0)</f>
        <v>0</v>
      </c>
      <c r="S310" s="3">
        <f>IF('Question 7 unworked'!$K310="Mumbai Indians",1,0)</f>
        <v>0</v>
      </c>
      <c r="T3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0">
        <f>IF(Table_9[[#This Row],[batting first]]=1,0,1)</f>
        <v>1</v>
      </c>
    </row>
    <row r="311" spans="1:21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  <c r="R311" s="3">
        <f>IF( ('Question 7 unworked'!$G311="Mumbai Indians")+('Question 7 unworked'!$H311="Mumbai Indians"),1,0)</f>
        <v>0</v>
      </c>
      <c r="S311" s="3">
        <f>IF('Question 7 unworked'!$K311="Mumbai Indians",1,0)</f>
        <v>0</v>
      </c>
      <c r="T3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11">
        <f>IF(Table_9[[#This Row],[batting first]]=1,0,1)</f>
        <v>0</v>
      </c>
    </row>
    <row r="312" spans="1:21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  <c r="R312" s="3">
        <f>IF( ('Question 7 unworked'!$G312="Mumbai Indians")+('Question 7 unworked'!$H312="Mumbai Indians"),1,0)</f>
        <v>1</v>
      </c>
      <c r="S312" s="3">
        <f>IF('Question 7 unworked'!$K312="Mumbai Indians",1,0)</f>
        <v>1</v>
      </c>
      <c r="T3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12">
        <f>IF(Table_9[[#This Row],[batting first]]=1,0,1)</f>
        <v>0</v>
      </c>
    </row>
    <row r="313" spans="1:21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  <c r="R313" s="3">
        <f>IF( ('Question 7 unworked'!$G313="Mumbai Indians")+('Question 7 unworked'!$H313="Mumbai Indians"),1,0)</f>
        <v>0</v>
      </c>
      <c r="S313" s="3">
        <f>IF('Question 7 unworked'!$K313="Mumbai Indians",1,0)</f>
        <v>0</v>
      </c>
      <c r="T3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3">
        <f>IF(Table_9[[#This Row],[batting first]]=1,0,1)</f>
        <v>1</v>
      </c>
    </row>
    <row r="314" spans="1:21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  <c r="R314" s="3">
        <f>IF( ('Question 7 unworked'!$G314="Mumbai Indians")+('Question 7 unworked'!$H314="Mumbai Indians"),1,0)</f>
        <v>0</v>
      </c>
      <c r="S314" s="3">
        <f>IF('Question 7 unworked'!$K314="Mumbai Indians",1,0)</f>
        <v>0</v>
      </c>
      <c r="T3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14">
        <f>IF(Table_9[[#This Row],[batting first]]=1,0,1)</f>
        <v>0</v>
      </c>
    </row>
    <row r="315" spans="1:21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  <c r="R315" s="3">
        <f>IF( ('Question 7 unworked'!$G315="Mumbai Indians")+('Question 7 unworked'!$H315="Mumbai Indians"),1,0)</f>
        <v>0</v>
      </c>
      <c r="S315" s="3">
        <f>IF('Question 7 unworked'!$K315="Mumbai Indians",1,0)</f>
        <v>0</v>
      </c>
      <c r="T3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5">
        <f>IF(Table_9[[#This Row],[batting first]]=1,0,1)</f>
        <v>1</v>
      </c>
    </row>
    <row r="316" spans="1:21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  <c r="R316" s="3">
        <f>IF( ('Question 7 unworked'!$G316="Mumbai Indians")+('Question 7 unworked'!$H316="Mumbai Indians"),1,0)</f>
        <v>1</v>
      </c>
      <c r="S316" s="3">
        <f>IF('Question 7 unworked'!$K316="Mumbai Indians",1,0)</f>
        <v>1</v>
      </c>
      <c r="T3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6">
        <f>IF(Table_9[[#This Row],[batting first]]=1,0,1)</f>
        <v>1</v>
      </c>
    </row>
    <row r="317" spans="1:21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  <c r="R317" s="3">
        <f>IF( ('Question 7 unworked'!$G317="Mumbai Indians")+('Question 7 unworked'!$H317="Mumbai Indians"),1,0)</f>
        <v>0</v>
      </c>
      <c r="S317" s="3">
        <f>IF('Question 7 unworked'!$K317="Mumbai Indians",1,0)</f>
        <v>0</v>
      </c>
      <c r="T3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7">
        <f>IF(Table_9[[#This Row],[batting first]]=1,0,1)</f>
        <v>1</v>
      </c>
    </row>
    <row r="318" spans="1:21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  <c r="R318" s="3">
        <f>IF( ('Question 7 unworked'!$G318="Mumbai Indians")+('Question 7 unworked'!$H318="Mumbai Indians"),1,0)</f>
        <v>0</v>
      </c>
      <c r="S318" s="3">
        <f>IF('Question 7 unworked'!$K318="Mumbai Indians",1,0)</f>
        <v>0</v>
      </c>
      <c r="T3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18">
        <f>IF(Table_9[[#This Row],[batting first]]=1,0,1)</f>
        <v>1</v>
      </c>
    </row>
    <row r="319" spans="1:21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  <c r="R319" s="3">
        <f>IF( ('Question 7 unworked'!$G319="Mumbai Indians")+('Question 7 unworked'!$H319="Mumbai Indians"),1,0)</f>
        <v>1</v>
      </c>
      <c r="S319" s="3">
        <f>IF('Question 7 unworked'!$K319="Mumbai Indians",1,0)</f>
        <v>0</v>
      </c>
      <c r="T3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19">
        <f>IF(Table_9[[#This Row],[batting first]]=1,0,1)</f>
        <v>0</v>
      </c>
    </row>
    <row r="320" spans="1:21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  <c r="R320" s="3">
        <f>IF( ('Question 7 unworked'!$G320="Mumbai Indians")+('Question 7 unworked'!$H320="Mumbai Indians"),1,0)</f>
        <v>0</v>
      </c>
      <c r="S320" s="3">
        <f>IF('Question 7 unworked'!$K320="Mumbai Indians",1,0)</f>
        <v>0</v>
      </c>
      <c r="T3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20">
        <f>IF(Table_9[[#This Row],[batting first]]=1,0,1)</f>
        <v>1</v>
      </c>
    </row>
    <row r="321" spans="1:21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  <c r="R321" s="3">
        <f>IF( ('Question 7 unworked'!$G321="Mumbai Indians")+('Question 7 unworked'!$H321="Mumbai Indians"),1,0)</f>
        <v>0</v>
      </c>
      <c r="S321" s="3">
        <f>IF('Question 7 unworked'!$K321="Mumbai Indians",1,0)</f>
        <v>0</v>
      </c>
      <c r="T3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1">
        <f>IF(Table_9[[#This Row],[batting first]]=1,0,1)</f>
        <v>0</v>
      </c>
    </row>
    <row r="322" spans="1:21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  <c r="R322" s="3">
        <f>IF( ('Question 7 unworked'!$G322="Mumbai Indians")+('Question 7 unworked'!$H322="Mumbai Indians"),1,0)</f>
        <v>0</v>
      </c>
      <c r="S322" s="3">
        <f>IF('Question 7 unworked'!$K322="Mumbai Indians",1,0)</f>
        <v>0</v>
      </c>
      <c r="T3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22">
        <f>IF(Table_9[[#This Row],[batting first]]=1,0,1)</f>
        <v>1</v>
      </c>
    </row>
    <row r="323" spans="1:21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  <c r="R323" s="3">
        <f>IF( ('Question 7 unworked'!$G323="Mumbai Indians")+('Question 7 unworked'!$H323="Mumbai Indians"),1,0)</f>
        <v>0</v>
      </c>
      <c r="S323" s="3">
        <f>IF('Question 7 unworked'!$K323="Mumbai Indians",1,0)</f>
        <v>0</v>
      </c>
      <c r="T3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23">
        <f>IF(Table_9[[#This Row],[batting first]]=1,0,1)</f>
        <v>1</v>
      </c>
    </row>
    <row r="324" spans="1:21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  <c r="R324" s="3">
        <f>IF( ('Question 7 unworked'!$G324="Mumbai Indians")+('Question 7 unworked'!$H324="Mumbai Indians"),1,0)</f>
        <v>0</v>
      </c>
      <c r="S324" s="3">
        <f>IF('Question 7 unworked'!$K324="Mumbai Indians",1,0)</f>
        <v>0</v>
      </c>
      <c r="T3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4">
        <f>IF(Table_9[[#This Row],[batting first]]=1,0,1)</f>
        <v>0</v>
      </c>
    </row>
    <row r="325" spans="1:21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  <c r="R325" s="3">
        <f>IF( ('Question 7 unworked'!$G325="Mumbai Indians")+('Question 7 unworked'!$H325="Mumbai Indians"),1,0)</f>
        <v>0</v>
      </c>
      <c r="S325" s="3">
        <f>IF('Question 7 unworked'!$K325="Mumbai Indians",1,0)</f>
        <v>0</v>
      </c>
      <c r="T3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5">
        <f>IF(Table_9[[#This Row],[batting first]]=1,0,1)</f>
        <v>0</v>
      </c>
    </row>
    <row r="326" spans="1:21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  <c r="R326" s="3">
        <f>IF( ('Question 7 unworked'!$G326="Mumbai Indians")+('Question 7 unworked'!$H326="Mumbai Indians"),1,0)</f>
        <v>1</v>
      </c>
      <c r="S326" s="3">
        <f>IF('Question 7 unworked'!$K326="Mumbai Indians",1,0)</f>
        <v>1</v>
      </c>
      <c r="T3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26">
        <f>IF(Table_9[[#This Row],[batting first]]=1,0,1)</f>
        <v>1</v>
      </c>
    </row>
    <row r="327" spans="1:21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  <c r="R327" s="3">
        <f>IF( ('Question 7 unworked'!$G327="Mumbai Indians")+('Question 7 unworked'!$H327="Mumbai Indians"),1,0)</f>
        <v>0</v>
      </c>
      <c r="S327" s="3">
        <f>IF('Question 7 unworked'!$K327="Mumbai Indians",1,0)</f>
        <v>0</v>
      </c>
      <c r="T3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7">
        <f>IF(Table_9[[#This Row],[batting first]]=1,0,1)</f>
        <v>0</v>
      </c>
    </row>
    <row r="328" spans="1:21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  <c r="R328" s="3">
        <f>IF( ('Question 7 unworked'!$G328="Mumbai Indians")+('Question 7 unworked'!$H328="Mumbai Indians"),1,0)</f>
        <v>1</v>
      </c>
      <c r="S328" s="3">
        <f>IF('Question 7 unworked'!$K328="Mumbai Indians",1,0)</f>
        <v>0</v>
      </c>
      <c r="T3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8">
        <f>IF(Table_9[[#This Row],[batting first]]=1,0,1)</f>
        <v>0</v>
      </c>
    </row>
    <row r="329" spans="1:21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  <c r="R329" s="3">
        <f>IF( ('Question 7 unworked'!$G329="Mumbai Indians")+('Question 7 unworked'!$H329="Mumbai Indians"),1,0)</f>
        <v>0</v>
      </c>
      <c r="S329" s="3">
        <f>IF('Question 7 unworked'!$K329="Mumbai Indians",1,0)</f>
        <v>0</v>
      </c>
      <c r="T3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29">
        <f>IF(Table_9[[#This Row],[batting first]]=1,0,1)</f>
        <v>0</v>
      </c>
    </row>
    <row r="330" spans="1:21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  <c r="R330" s="3">
        <f>IF( ('Question 7 unworked'!$G330="Mumbai Indians")+('Question 7 unworked'!$H330="Mumbai Indians"),1,0)</f>
        <v>0</v>
      </c>
      <c r="S330" s="3">
        <f>IF('Question 7 unworked'!$K330="Mumbai Indians",1,0)</f>
        <v>0</v>
      </c>
      <c r="T3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30">
        <f>IF(Table_9[[#This Row],[batting first]]=1,0,1)</f>
        <v>1</v>
      </c>
    </row>
    <row r="331" spans="1:21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  <c r="R331" s="3">
        <f>IF( ('Question 7 unworked'!$G331="Mumbai Indians")+('Question 7 unworked'!$H331="Mumbai Indians"),1,0)</f>
        <v>0</v>
      </c>
      <c r="S331" s="3">
        <f>IF('Question 7 unworked'!$K331="Mumbai Indians",1,0)</f>
        <v>0</v>
      </c>
      <c r="T3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31">
        <f>IF(Table_9[[#This Row],[batting first]]=1,0,1)</f>
        <v>1</v>
      </c>
    </row>
    <row r="332" spans="1:21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  <c r="R332" s="3">
        <f>IF( ('Question 7 unworked'!$G332="Mumbai Indians")+('Question 7 unworked'!$H332="Mumbai Indians"),1,0)</f>
        <v>1</v>
      </c>
      <c r="S332" s="3">
        <f>IF('Question 7 unworked'!$K332="Mumbai Indians",1,0)</f>
        <v>0</v>
      </c>
      <c r="T3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2">
        <f>IF(Table_9[[#This Row],[batting first]]=1,0,1)</f>
        <v>0</v>
      </c>
    </row>
    <row r="333" spans="1:21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  <c r="R333" s="3">
        <f>IF( ('Question 7 unworked'!$G333="Mumbai Indians")+('Question 7 unworked'!$H333="Mumbai Indians"),1,0)</f>
        <v>0</v>
      </c>
      <c r="S333" s="3">
        <f>IF('Question 7 unworked'!$K333="Mumbai Indians",1,0)</f>
        <v>0</v>
      </c>
      <c r="T3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3">
        <f>IF(Table_9[[#This Row],[batting first]]=1,0,1)</f>
        <v>0</v>
      </c>
    </row>
    <row r="334" spans="1:21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  <c r="R334" s="3">
        <f>IF( ('Question 7 unworked'!$G334="Mumbai Indians")+('Question 7 unworked'!$H334="Mumbai Indians"),1,0)</f>
        <v>0</v>
      </c>
      <c r="S334" s="3">
        <f>IF('Question 7 unworked'!$K334="Mumbai Indians",1,0)</f>
        <v>0</v>
      </c>
      <c r="T3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4">
        <f>IF(Table_9[[#This Row],[batting first]]=1,0,1)</f>
        <v>0</v>
      </c>
    </row>
    <row r="335" spans="1:21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  <c r="R335" s="3">
        <f>IF( ('Question 7 unworked'!$G335="Mumbai Indians")+('Question 7 unworked'!$H335="Mumbai Indians"),1,0)</f>
        <v>1</v>
      </c>
      <c r="S335" s="3">
        <f>IF('Question 7 unworked'!$K335="Mumbai Indians",1,0)</f>
        <v>1</v>
      </c>
      <c r="T3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5">
        <f>IF(Table_9[[#This Row],[batting first]]=1,0,1)</f>
        <v>0</v>
      </c>
    </row>
    <row r="336" spans="1:21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  <c r="R336" s="3">
        <f>IF( ('Question 7 unworked'!$G336="Mumbai Indians")+('Question 7 unworked'!$H336="Mumbai Indians"),1,0)</f>
        <v>0</v>
      </c>
      <c r="S336" s="3">
        <f>IF('Question 7 unworked'!$K336="Mumbai Indians",1,0)</f>
        <v>0</v>
      </c>
      <c r="T3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36">
        <f>IF(Table_9[[#This Row],[batting first]]=1,0,1)</f>
        <v>1</v>
      </c>
    </row>
    <row r="337" spans="1:21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  <c r="R337" s="3">
        <f>IF( ('Question 7 unworked'!$G337="Mumbai Indians")+('Question 7 unworked'!$H337="Mumbai Indians"),1,0)</f>
        <v>0</v>
      </c>
      <c r="S337" s="3">
        <f>IF('Question 7 unworked'!$K337="Mumbai Indians",1,0)</f>
        <v>0</v>
      </c>
      <c r="T3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37">
        <f>IF(Table_9[[#This Row],[batting first]]=1,0,1)</f>
        <v>1</v>
      </c>
    </row>
    <row r="338" spans="1:21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  <c r="R338" s="3">
        <f>IF( ('Question 7 unworked'!$G338="Mumbai Indians")+('Question 7 unworked'!$H338="Mumbai Indians"),1,0)</f>
        <v>0</v>
      </c>
      <c r="S338" s="3">
        <f>IF('Question 7 unworked'!$K338="Mumbai Indians",1,0)</f>
        <v>0</v>
      </c>
      <c r="T3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8">
        <f>IF(Table_9[[#This Row],[batting first]]=1,0,1)</f>
        <v>0</v>
      </c>
    </row>
    <row r="339" spans="1:21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  <c r="R339" s="3">
        <f>IF( ('Question 7 unworked'!$G339="Mumbai Indians")+('Question 7 unworked'!$H339="Mumbai Indians"),1,0)</f>
        <v>1</v>
      </c>
      <c r="S339" s="3">
        <f>IF('Question 7 unworked'!$K339="Mumbai Indians",1,0)</f>
        <v>1</v>
      </c>
      <c r="T3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39">
        <f>IF(Table_9[[#This Row],[batting first]]=1,0,1)</f>
        <v>0</v>
      </c>
    </row>
    <row r="340" spans="1:21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  <c r="R340" s="3">
        <f>IF( ('Question 7 unworked'!$G340="Mumbai Indians")+('Question 7 unworked'!$H340="Mumbai Indians"),1,0)</f>
        <v>0</v>
      </c>
      <c r="S340" s="3">
        <f>IF('Question 7 unworked'!$K340="Mumbai Indians",1,0)</f>
        <v>0</v>
      </c>
      <c r="T3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0">
        <f>IF(Table_9[[#This Row],[batting first]]=1,0,1)</f>
        <v>1</v>
      </c>
    </row>
    <row r="341" spans="1:21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  <c r="R341" s="3">
        <f>IF( ('Question 7 unworked'!$G341="Mumbai Indians")+('Question 7 unworked'!$H341="Mumbai Indians"),1,0)</f>
        <v>0</v>
      </c>
      <c r="S341" s="3">
        <f>IF('Question 7 unworked'!$K341="Mumbai Indians",1,0)</f>
        <v>0</v>
      </c>
      <c r="T3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1">
        <f>IF(Table_9[[#This Row],[batting first]]=1,0,1)</f>
        <v>1</v>
      </c>
    </row>
    <row r="342" spans="1:21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  <c r="R342" s="3">
        <f>IF( ('Question 7 unworked'!$G342="Mumbai Indians")+('Question 7 unworked'!$H342="Mumbai Indians"),1,0)</f>
        <v>0</v>
      </c>
      <c r="S342" s="3">
        <f>IF('Question 7 unworked'!$K342="Mumbai Indians",1,0)</f>
        <v>0</v>
      </c>
      <c r="T3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2">
        <f>IF(Table_9[[#This Row],[batting first]]=1,0,1)</f>
        <v>1</v>
      </c>
    </row>
    <row r="343" spans="1:21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  <c r="R343" s="3">
        <f>IF( ('Question 7 unworked'!$G343="Mumbai Indians")+('Question 7 unworked'!$H343="Mumbai Indians"),1,0)</f>
        <v>0</v>
      </c>
      <c r="S343" s="3">
        <f>IF('Question 7 unworked'!$K343="Mumbai Indians",1,0)</f>
        <v>0</v>
      </c>
      <c r="T3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3">
        <f>IF(Table_9[[#This Row],[batting first]]=1,0,1)</f>
        <v>1</v>
      </c>
    </row>
    <row r="344" spans="1:21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  <c r="R344" s="3">
        <f>IF( ('Question 7 unworked'!$G344="Mumbai Indians")+('Question 7 unworked'!$H344="Mumbai Indians"),1,0)</f>
        <v>1</v>
      </c>
      <c r="S344" s="3">
        <f>IF('Question 7 unworked'!$K344="Mumbai Indians",1,0)</f>
        <v>1</v>
      </c>
      <c r="T3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44">
        <f>IF(Table_9[[#This Row],[batting first]]=1,0,1)</f>
        <v>0</v>
      </c>
    </row>
    <row r="345" spans="1:21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  <c r="R345" s="3">
        <f>IF( ('Question 7 unworked'!$G345="Mumbai Indians")+('Question 7 unworked'!$H345="Mumbai Indians"),1,0)</f>
        <v>0</v>
      </c>
      <c r="S345" s="3">
        <f>IF('Question 7 unworked'!$K345="Mumbai Indians",1,0)</f>
        <v>0</v>
      </c>
      <c r="T3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5">
        <f>IF(Table_9[[#This Row],[batting first]]=1,0,1)</f>
        <v>1</v>
      </c>
    </row>
    <row r="346" spans="1:21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  <c r="R346" s="3">
        <f>IF( ('Question 7 unworked'!$G346="Mumbai Indians")+('Question 7 unworked'!$H346="Mumbai Indians"),1,0)</f>
        <v>0</v>
      </c>
      <c r="S346" s="3">
        <f>IF('Question 7 unworked'!$K346="Mumbai Indians",1,0)</f>
        <v>0</v>
      </c>
      <c r="T3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46">
        <f>IF(Table_9[[#This Row],[batting first]]=1,0,1)</f>
        <v>0</v>
      </c>
    </row>
    <row r="347" spans="1:21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  <c r="R347" s="3">
        <f>IF( ('Question 7 unworked'!$G347="Mumbai Indians")+('Question 7 unworked'!$H347="Mumbai Indians"),1,0)</f>
        <v>0</v>
      </c>
      <c r="S347" s="3">
        <f>IF('Question 7 unworked'!$K347="Mumbai Indians",1,0)</f>
        <v>0</v>
      </c>
      <c r="T3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47">
        <f>IF(Table_9[[#This Row],[batting first]]=1,0,1)</f>
        <v>1</v>
      </c>
    </row>
    <row r="348" spans="1:21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  <c r="R348" s="3">
        <f>IF( ('Question 7 unworked'!$G348="Mumbai Indians")+('Question 7 unworked'!$H348="Mumbai Indians"),1,0)</f>
        <v>0</v>
      </c>
      <c r="S348" s="3">
        <f>IF('Question 7 unworked'!$K348="Mumbai Indians",1,0)</f>
        <v>0</v>
      </c>
      <c r="T3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48">
        <f>IF(Table_9[[#This Row],[batting first]]=1,0,1)</f>
        <v>0</v>
      </c>
    </row>
    <row r="349" spans="1:21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  <c r="R349" s="3">
        <f>IF( ('Question 7 unworked'!$G349="Mumbai Indians")+('Question 7 unworked'!$H349="Mumbai Indians"),1,0)</f>
        <v>0</v>
      </c>
      <c r="S349" s="3">
        <f>IF('Question 7 unworked'!$K349="Mumbai Indians",1,0)</f>
        <v>0</v>
      </c>
      <c r="T3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49">
        <f>IF(Table_9[[#This Row],[batting first]]=1,0,1)</f>
        <v>0</v>
      </c>
    </row>
    <row r="350" spans="1:21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  <c r="R350" s="3">
        <f>IF( ('Question 7 unworked'!$G350="Mumbai Indians")+('Question 7 unworked'!$H350="Mumbai Indians"),1,0)</f>
        <v>0</v>
      </c>
      <c r="S350" s="3">
        <f>IF('Question 7 unworked'!$K350="Mumbai Indians",1,0)</f>
        <v>0</v>
      </c>
      <c r="T3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0">
        <f>IF(Table_9[[#This Row],[batting first]]=1,0,1)</f>
        <v>1</v>
      </c>
    </row>
    <row r="351" spans="1:21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  <c r="R351" s="3">
        <f>IF( ('Question 7 unworked'!$G351="Mumbai Indians")+('Question 7 unworked'!$H351="Mumbai Indians"),1,0)</f>
        <v>0</v>
      </c>
      <c r="S351" s="3">
        <f>IF('Question 7 unworked'!$K351="Mumbai Indians",1,0)</f>
        <v>0</v>
      </c>
      <c r="T3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51">
        <f>IF(Table_9[[#This Row],[batting first]]=1,0,1)</f>
        <v>0</v>
      </c>
    </row>
    <row r="352" spans="1:21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  <c r="R352" s="3">
        <f>IF( ('Question 7 unworked'!$G352="Mumbai Indians")+('Question 7 unworked'!$H352="Mumbai Indians"),1,0)</f>
        <v>1</v>
      </c>
      <c r="S352" s="3">
        <f>IF('Question 7 unworked'!$K352="Mumbai Indians",1,0)</f>
        <v>0</v>
      </c>
      <c r="T3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52">
        <f>IF(Table_9[[#This Row],[batting first]]=1,0,1)</f>
        <v>0</v>
      </c>
    </row>
    <row r="353" spans="1:21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  <c r="R353" s="3">
        <f>IF( ('Question 7 unworked'!$G353="Mumbai Indians")+('Question 7 unworked'!$H353="Mumbai Indians"),1,0)</f>
        <v>0</v>
      </c>
      <c r="S353" s="3">
        <f>IF('Question 7 unworked'!$K353="Mumbai Indians",1,0)</f>
        <v>0</v>
      </c>
      <c r="T3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53">
        <f>IF(Table_9[[#This Row],[batting first]]=1,0,1)</f>
        <v>0</v>
      </c>
    </row>
    <row r="354" spans="1:21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  <c r="R354" s="3">
        <f>IF( ('Question 7 unworked'!$G354="Mumbai Indians")+('Question 7 unworked'!$H354="Mumbai Indians"),1,0)</f>
        <v>0</v>
      </c>
      <c r="S354" s="3">
        <f>IF('Question 7 unworked'!$K354="Mumbai Indians",1,0)</f>
        <v>0</v>
      </c>
      <c r="T3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4">
        <f>IF(Table_9[[#This Row],[batting first]]=1,0,1)</f>
        <v>1</v>
      </c>
    </row>
    <row r="355" spans="1:21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  <c r="R355" s="3">
        <f>IF( ('Question 7 unworked'!$G355="Mumbai Indians")+('Question 7 unworked'!$H355="Mumbai Indians"),1,0)</f>
        <v>0</v>
      </c>
      <c r="S355" s="3">
        <f>IF('Question 7 unworked'!$K355="Mumbai Indians",1,0)</f>
        <v>0</v>
      </c>
      <c r="T3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5">
        <f>IF(Table_9[[#This Row],[batting first]]=1,0,1)</f>
        <v>1</v>
      </c>
    </row>
    <row r="356" spans="1:21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  <c r="R356" s="3">
        <f>IF( ('Question 7 unworked'!$G356="Mumbai Indians")+('Question 7 unworked'!$H356="Mumbai Indians"),1,0)</f>
        <v>0</v>
      </c>
      <c r="S356" s="3">
        <f>IF('Question 7 unworked'!$K356="Mumbai Indians",1,0)</f>
        <v>0</v>
      </c>
      <c r="T3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6">
        <f>IF(Table_9[[#This Row],[batting first]]=1,0,1)</f>
        <v>1</v>
      </c>
    </row>
    <row r="357" spans="1:21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  <c r="R357" s="3">
        <f>IF( ('Question 7 unworked'!$G357="Mumbai Indians")+('Question 7 unworked'!$H357="Mumbai Indians"),1,0)</f>
        <v>1</v>
      </c>
      <c r="S357" s="3">
        <f>IF('Question 7 unworked'!$K357="Mumbai Indians",1,0)</f>
        <v>0</v>
      </c>
      <c r="T3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7">
        <f>IF(Table_9[[#This Row],[batting first]]=1,0,1)</f>
        <v>1</v>
      </c>
    </row>
    <row r="358" spans="1:21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  <c r="R358" s="3">
        <f>IF( ('Question 7 unworked'!$G358="Mumbai Indians")+('Question 7 unworked'!$H358="Mumbai Indians"),1,0)</f>
        <v>0</v>
      </c>
      <c r="S358" s="3">
        <f>IF('Question 7 unworked'!$K358="Mumbai Indians",1,0)</f>
        <v>0</v>
      </c>
      <c r="T3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8">
        <f>IF(Table_9[[#This Row],[batting first]]=1,0,1)</f>
        <v>1</v>
      </c>
    </row>
    <row r="359" spans="1:21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  <c r="R359" s="3">
        <f>IF( ('Question 7 unworked'!$G359="Mumbai Indians")+('Question 7 unworked'!$H359="Mumbai Indians"),1,0)</f>
        <v>0</v>
      </c>
      <c r="S359" s="3">
        <f>IF('Question 7 unworked'!$K359="Mumbai Indians",1,0)</f>
        <v>0</v>
      </c>
      <c r="T3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59">
        <f>IF(Table_9[[#This Row],[batting first]]=1,0,1)</f>
        <v>1</v>
      </c>
    </row>
    <row r="360" spans="1:21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  <c r="R360" s="3">
        <f>IF( ('Question 7 unworked'!$G360="Mumbai Indians")+('Question 7 unworked'!$H360="Mumbai Indians"),1,0)</f>
        <v>0</v>
      </c>
      <c r="S360" s="3">
        <f>IF('Question 7 unworked'!$K360="Mumbai Indians",1,0)</f>
        <v>0</v>
      </c>
      <c r="T3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60">
        <f>IF(Table_9[[#This Row],[batting first]]=1,0,1)</f>
        <v>0</v>
      </c>
    </row>
    <row r="361" spans="1:21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  <c r="R361" s="3">
        <f>IF( ('Question 7 unworked'!$G361="Mumbai Indians")+('Question 7 unworked'!$H361="Mumbai Indians"),1,0)</f>
        <v>0</v>
      </c>
      <c r="S361" s="3">
        <f>IF('Question 7 unworked'!$K361="Mumbai Indians",1,0)</f>
        <v>0</v>
      </c>
      <c r="T3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61">
        <f>IF(Table_9[[#This Row],[batting first]]=1,0,1)</f>
        <v>0</v>
      </c>
    </row>
    <row r="362" spans="1:21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  <c r="R362" s="3">
        <f>IF( ('Question 7 unworked'!$G362="Mumbai Indians")+('Question 7 unworked'!$H362="Mumbai Indians"),1,0)</f>
        <v>1</v>
      </c>
      <c r="S362" s="3">
        <f>IF('Question 7 unworked'!$K362="Mumbai Indians",1,0)</f>
        <v>1</v>
      </c>
      <c r="T3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2">
        <f>IF(Table_9[[#This Row],[batting first]]=1,0,1)</f>
        <v>1</v>
      </c>
    </row>
    <row r="363" spans="1:21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  <c r="R363" s="3">
        <f>IF( ('Question 7 unworked'!$G363="Mumbai Indians")+('Question 7 unworked'!$H363="Mumbai Indians"),1,0)</f>
        <v>0</v>
      </c>
      <c r="S363" s="3">
        <f>IF('Question 7 unworked'!$K363="Mumbai Indians",1,0)</f>
        <v>0</v>
      </c>
      <c r="T3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3">
        <f>IF(Table_9[[#This Row],[batting first]]=1,0,1)</f>
        <v>1</v>
      </c>
    </row>
    <row r="364" spans="1:21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  <c r="R364" s="3">
        <f>IF( ('Question 7 unworked'!$G364="Mumbai Indians")+('Question 7 unworked'!$H364="Mumbai Indians"),1,0)</f>
        <v>0</v>
      </c>
      <c r="S364" s="3">
        <f>IF('Question 7 unworked'!$K364="Mumbai Indians",1,0)</f>
        <v>0</v>
      </c>
      <c r="T3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4">
        <f>IF(Table_9[[#This Row],[batting first]]=1,0,1)</f>
        <v>1</v>
      </c>
    </row>
    <row r="365" spans="1:21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  <c r="R365" s="3">
        <f>IF( ('Question 7 unworked'!$G365="Mumbai Indians")+('Question 7 unworked'!$H365="Mumbai Indians"),1,0)</f>
        <v>0</v>
      </c>
      <c r="S365" s="3">
        <f>IF('Question 7 unworked'!$K365="Mumbai Indians",1,0)</f>
        <v>0</v>
      </c>
      <c r="T3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5">
        <f>IF(Table_9[[#This Row],[batting first]]=1,0,1)</f>
        <v>1</v>
      </c>
    </row>
    <row r="366" spans="1:21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  <c r="R366" s="3">
        <f>IF( ('Question 7 unworked'!$G366="Mumbai Indians")+('Question 7 unworked'!$H366="Mumbai Indians"),1,0)</f>
        <v>1</v>
      </c>
      <c r="S366" s="3">
        <f>IF('Question 7 unworked'!$K366="Mumbai Indians",1,0)</f>
        <v>1</v>
      </c>
      <c r="T3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66">
        <f>IF(Table_9[[#This Row],[batting first]]=1,0,1)</f>
        <v>0</v>
      </c>
    </row>
    <row r="367" spans="1:21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  <c r="R367" s="3">
        <f>IF( ('Question 7 unworked'!$G367="Mumbai Indians")+('Question 7 unworked'!$H367="Mumbai Indians"),1,0)</f>
        <v>0</v>
      </c>
      <c r="S367" s="3">
        <f>IF('Question 7 unworked'!$K367="Mumbai Indians",1,0)</f>
        <v>0</v>
      </c>
      <c r="T3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67">
        <f>IF(Table_9[[#This Row],[batting first]]=1,0,1)</f>
        <v>0</v>
      </c>
    </row>
    <row r="368" spans="1:21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  <c r="R368" s="3">
        <f>IF( ('Question 7 unworked'!$G368="Mumbai Indians")+('Question 7 unworked'!$H368="Mumbai Indians"),1,0)</f>
        <v>0</v>
      </c>
      <c r="S368" s="3">
        <f>IF('Question 7 unworked'!$K368="Mumbai Indians",1,0)</f>
        <v>0</v>
      </c>
      <c r="T3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68">
        <f>IF(Table_9[[#This Row],[batting first]]=1,0,1)</f>
        <v>0</v>
      </c>
    </row>
    <row r="369" spans="1:21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  <c r="R369" s="3">
        <f>IF( ('Question 7 unworked'!$G369="Mumbai Indians")+('Question 7 unworked'!$H369="Mumbai Indians"),1,0)</f>
        <v>0</v>
      </c>
      <c r="S369" s="3">
        <f>IF('Question 7 unworked'!$K369="Mumbai Indians",1,0)</f>
        <v>0</v>
      </c>
      <c r="T3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69">
        <f>IF(Table_9[[#This Row],[batting first]]=1,0,1)</f>
        <v>1</v>
      </c>
    </row>
    <row r="370" spans="1:21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  <c r="R370" s="3">
        <f>IF( ('Question 7 unworked'!$G370="Mumbai Indians")+('Question 7 unworked'!$H370="Mumbai Indians"),1,0)</f>
        <v>1</v>
      </c>
      <c r="S370" s="3">
        <f>IF('Question 7 unworked'!$K370="Mumbai Indians",1,0)</f>
        <v>1</v>
      </c>
      <c r="T3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0">
        <f>IF(Table_9[[#This Row],[batting first]]=1,0,1)</f>
        <v>0</v>
      </c>
    </row>
    <row r="371" spans="1:21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  <c r="R371" s="3">
        <f>IF( ('Question 7 unworked'!$G371="Mumbai Indians")+('Question 7 unworked'!$H371="Mumbai Indians"),1,0)</f>
        <v>0</v>
      </c>
      <c r="S371" s="3">
        <f>IF('Question 7 unworked'!$K371="Mumbai Indians",1,0)</f>
        <v>0</v>
      </c>
      <c r="T3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1">
        <f>IF(Table_9[[#This Row],[batting first]]=1,0,1)</f>
        <v>0</v>
      </c>
    </row>
    <row r="372" spans="1:21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  <c r="R372" s="3">
        <f>IF( ('Question 7 unworked'!$G372="Mumbai Indians")+('Question 7 unworked'!$H372="Mumbai Indians"),1,0)</f>
        <v>1</v>
      </c>
      <c r="S372" s="3">
        <f>IF('Question 7 unworked'!$K372="Mumbai Indians",1,0)</f>
        <v>0</v>
      </c>
      <c r="T3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72">
        <f>IF(Table_9[[#This Row],[batting first]]=1,0,1)</f>
        <v>1</v>
      </c>
    </row>
    <row r="373" spans="1:21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  <c r="R373" s="3">
        <f>IF( ('Question 7 unworked'!$G373="Mumbai Indians")+('Question 7 unworked'!$H373="Mumbai Indians"),1,0)</f>
        <v>0</v>
      </c>
      <c r="S373" s="3">
        <f>IF('Question 7 unworked'!$K373="Mumbai Indians",1,0)</f>
        <v>0</v>
      </c>
      <c r="T3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73">
        <f>IF(Table_9[[#This Row],[batting first]]=1,0,1)</f>
        <v>1</v>
      </c>
    </row>
    <row r="374" spans="1:21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  <c r="R374" s="3">
        <f>IF( ('Question 7 unworked'!$G374="Mumbai Indians")+('Question 7 unworked'!$H374="Mumbai Indians"),1,0)</f>
        <v>0</v>
      </c>
      <c r="S374" s="3">
        <f>IF('Question 7 unworked'!$K374="Mumbai Indians",1,0)</f>
        <v>0</v>
      </c>
      <c r="T3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4">
        <f>IF(Table_9[[#This Row],[batting first]]=1,0,1)</f>
        <v>0</v>
      </c>
    </row>
    <row r="375" spans="1:21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  <c r="R375" s="3">
        <f>IF( ('Question 7 unworked'!$G375="Mumbai Indians")+('Question 7 unworked'!$H375="Mumbai Indians"),1,0)</f>
        <v>0</v>
      </c>
      <c r="S375" s="3">
        <f>IF('Question 7 unworked'!$K375="Mumbai Indians",1,0)</f>
        <v>0</v>
      </c>
      <c r="T3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5">
        <f>IF(Table_9[[#This Row],[batting first]]=1,0,1)</f>
        <v>0</v>
      </c>
    </row>
    <row r="376" spans="1:21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  <c r="R376" s="3">
        <f>IF( ('Question 7 unworked'!$G376="Mumbai Indians")+('Question 7 unworked'!$H376="Mumbai Indians"),1,0)</f>
        <v>0</v>
      </c>
      <c r="S376" s="3">
        <f>IF('Question 7 unworked'!$K376="Mumbai Indians",1,0)</f>
        <v>0</v>
      </c>
      <c r="T3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76">
        <f>IF(Table_9[[#This Row],[batting first]]=1,0,1)</f>
        <v>1</v>
      </c>
    </row>
    <row r="377" spans="1:21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  <c r="R377" s="3">
        <f>IF( ('Question 7 unworked'!$G377="Mumbai Indians")+('Question 7 unworked'!$H377="Mumbai Indians"),1,0)</f>
        <v>0</v>
      </c>
      <c r="S377" s="3">
        <f>IF('Question 7 unworked'!$K377="Mumbai Indians",1,0)</f>
        <v>0</v>
      </c>
      <c r="T3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77">
        <f>IF(Table_9[[#This Row],[batting first]]=1,0,1)</f>
        <v>1</v>
      </c>
    </row>
    <row r="378" spans="1:21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  <c r="R378" s="3">
        <f>IF( ('Question 7 unworked'!$G378="Mumbai Indians")+('Question 7 unworked'!$H378="Mumbai Indians"),1,0)</f>
        <v>0</v>
      </c>
      <c r="S378" s="3">
        <f>IF('Question 7 unworked'!$K378="Mumbai Indians",1,0)</f>
        <v>0</v>
      </c>
      <c r="T3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78">
        <f>IF(Table_9[[#This Row],[batting first]]=1,0,1)</f>
        <v>1</v>
      </c>
    </row>
    <row r="379" spans="1:21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  <c r="R379" s="3">
        <f>IF( ('Question 7 unworked'!$G379="Mumbai Indians")+('Question 7 unworked'!$H379="Mumbai Indians"),1,0)</f>
        <v>1</v>
      </c>
      <c r="S379" s="3">
        <f>IF('Question 7 unworked'!$K379="Mumbai Indians",1,0)</f>
        <v>1</v>
      </c>
      <c r="T3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79">
        <f>IF(Table_9[[#This Row],[batting first]]=1,0,1)</f>
        <v>0</v>
      </c>
    </row>
    <row r="380" spans="1:21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  <c r="R380" s="3">
        <f>IF( ('Question 7 unworked'!$G380="Mumbai Indians")+('Question 7 unworked'!$H380="Mumbai Indians"),1,0)</f>
        <v>0</v>
      </c>
      <c r="S380" s="3">
        <f>IF('Question 7 unworked'!$K380="Mumbai Indians",1,0)</f>
        <v>0</v>
      </c>
      <c r="T3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0">
        <f>IF(Table_9[[#This Row],[batting first]]=1,0,1)</f>
        <v>1</v>
      </c>
    </row>
    <row r="381" spans="1:21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  <c r="R381" s="3">
        <f>IF( ('Question 7 unworked'!$G381="Mumbai Indians")+('Question 7 unworked'!$H381="Mumbai Indians"),1,0)</f>
        <v>0</v>
      </c>
      <c r="S381" s="3">
        <f>IF('Question 7 unworked'!$K381="Mumbai Indians",1,0)</f>
        <v>0</v>
      </c>
      <c r="T3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1">
        <f>IF(Table_9[[#This Row],[batting first]]=1,0,1)</f>
        <v>1</v>
      </c>
    </row>
    <row r="382" spans="1:21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  <c r="R382" s="3">
        <f>IF( ('Question 7 unworked'!$G382="Mumbai Indians")+('Question 7 unworked'!$H382="Mumbai Indians"),1,0)</f>
        <v>0</v>
      </c>
      <c r="S382" s="3">
        <f>IF('Question 7 unworked'!$K382="Mumbai Indians",1,0)</f>
        <v>0</v>
      </c>
      <c r="T3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2">
        <f>IF(Table_9[[#This Row],[batting first]]=1,0,1)</f>
        <v>1</v>
      </c>
    </row>
    <row r="383" spans="1:21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  <c r="R383" s="3">
        <f>IF( ('Question 7 unworked'!$G383="Mumbai Indians")+('Question 7 unworked'!$H383="Mumbai Indians"),1,0)</f>
        <v>1</v>
      </c>
      <c r="S383" s="3">
        <f>IF('Question 7 unworked'!$K383="Mumbai Indians",1,0)</f>
        <v>1</v>
      </c>
      <c r="T3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83">
        <f>IF(Table_9[[#This Row],[batting first]]=1,0,1)</f>
        <v>0</v>
      </c>
    </row>
    <row r="384" spans="1:21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  <c r="R384" s="3">
        <f>IF( ('Question 7 unworked'!$G384="Mumbai Indians")+('Question 7 unworked'!$H384="Mumbai Indians"),1,0)</f>
        <v>0</v>
      </c>
      <c r="S384" s="3">
        <f>IF('Question 7 unworked'!$K384="Mumbai Indians",1,0)</f>
        <v>0</v>
      </c>
      <c r="T3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84">
        <f>IF(Table_9[[#This Row],[batting first]]=1,0,1)</f>
        <v>0</v>
      </c>
    </row>
    <row r="385" spans="1:21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  <c r="R385" s="3">
        <f>IF( ('Question 7 unworked'!$G385="Mumbai Indians")+('Question 7 unworked'!$H385="Mumbai Indians"),1,0)</f>
        <v>0</v>
      </c>
      <c r="S385" s="3">
        <f>IF('Question 7 unworked'!$K385="Mumbai Indians",1,0)</f>
        <v>0</v>
      </c>
      <c r="T3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5">
        <f>IF(Table_9[[#This Row],[batting first]]=1,0,1)</f>
        <v>1</v>
      </c>
    </row>
    <row r="386" spans="1:21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  <c r="R386" s="3">
        <f>IF( ('Question 7 unworked'!$G386="Mumbai Indians")+('Question 7 unworked'!$H386="Mumbai Indians"),1,0)</f>
        <v>0</v>
      </c>
      <c r="S386" s="3">
        <f>IF('Question 7 unworked'!$K386="Mumbai Indians",1,0)</f>
        <v>0</v>
      </c>
      <c r="T3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86">
        <f>IF(Table_9[[#This Row],[batting first]]=1,0,1)</f>
        <v>0</v>
      </c>
    </row>
    <row r="387" spans="1:21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  <c r="R387" s="3">
        <f>IF( ('Question 7 unworked'!$G387="Mumbai Indians")+('Question 7 unworked'!$H387="Mumbai Indians"),1,0)</f>
        <v>0</v>
      </c>
      <c r="S387" s="3">
        <f>IF('Question 7 unworked'!$K387="Mumbai Indians",1,0)</f>
        <v>0</v>
      </c>
      <c r="T3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87">
        <f>IF(Table_9[[#This Row],[batting first]]=1,0,1)</f>
        <v>0</v>
      </c>
    </row>
    <row r="388" spans="1:21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  <c r="R388" s="3">
        <f>IF( ('Question 7 unworked'!$G388="Mumbai Indians")+('Question 7 unworked'!$H388="Mumbai Indians"),1,0)</f>
        <v>1</v>
      </c>
      <c r="S388" s="3">
        <f>IF('Question 7 unworked'!$K388="Mumbai Indians",1,0)</f>
        <v>1</v>
      </c>
      <c r="T3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88">
        <f>IF(Table_9[[#This Row],[batting first]]=1,0,1)</f>
        <v>1</v>
      </c>
    </row>
    <row r="389" spans="1:21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  <c r="R389" s="3">
        <f>IF( ('Question 7 unworked'!$G389="Mumbai Indians")+('Question 7 unworked'!$H389="Mumbai Indians"),1,0)</f>
        <v>0</v>
      </c>
      <c r="S389" s="3">
        <f>IF('Question 7 unworked'!$K389="Mumbai Indians",1,0)</f>
        <v>0</v>
      </c>
      <c r="T3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89">
        <f>IF(Table_9[[#This Row],[batting first]]=1,0,1)</f>
        <v>0</v>
      </c>
    </row>
    <row r="390" spans="1:21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  <c r="R390" s="3">
        <f>IF( ('Question 7 unworked'!$G390="Mumbai Indians")+('Question 7 unworked'!$H390="Mumbai Indians"),1,0)</f>
        <v>0</v>
      </c>
      <c r="S390" s="3">
        <f>IF('Question 7 unworked'!$K390="Mumbai Indians",1,0)</f>
        <v>0</v>
      </c>
      <c r="T3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0">
        <f>IF(Table_9[[#This Row],[batting first]]=1,0,1)</f>
        <v>1</v>
      </c>
    </row>
    <row r="391" spans="1:21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  <c r="R391" s="3">
        <f>IF( ('Question 7 unworked'!$G391="Mumbai Indians")+('Question 7 unworked'!$H391="Mumbai Indians"),1,0)</f>
        <v>0</v>
      </c>
      <c r="S391" s="3">
        <f>IF('Question 7 unworked'!$K391="Mumbai Indians",1,0)</f>
        <v>0</v>
      </c>
      <c r="T3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1">
        <f>IF(Table_9[[#This Row],[batting first]]=1,0,1)</f>
        <v>1</v>
      </c>
    </row>
    <row r="392" spans="1:21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  <c r="R392" s="3">
        <f>IF( ('Question 7 unworked'!$G392="Mumbai Indians")+('Question 7 unworked'!$H392="Mumbai Indians"),1,0)</f>
        <v>0</v>
      </c>
      <c r="S392" s="3">
        <f>IF('Question 7 unworked'!$K392="Mumbai Indians",1,0)</f>
        <v>0</v>
      </c>
      <c r="T3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2">
        <f>IF(Table_9[[#This Row],[batting first]]=1,0,1)</f>
        <v>1</v>
      </c>
    </row>
    <row r="393" spans="1:21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  <c r="R393" s="3">
        <f>IF( ('Question 7 unworked'!$G393="Mumbai Indians")+('Question 7 unworked'!$H393="Mumbai Indians"),1,0)</f>
        <v>1</v>
      </c>
      <c r="S393" s="3">
        <f>IF('Question 7 unworked'!$K393="Mumbai Indians",1,0)</f>
        <v>1</v>
      </c>
      <c r="T3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3">
        <f>IF(Table_9[[#This Row],[batting first]]=1,0,1)</f>
        <v>1</v>
      </c>
    </row>
    <row r="394" spans="1:21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  <c r="R394" s="3">
        <f>IF( ('Question 7 unworked'!$G394="Mumbai Indians")+('Question 7 unworked'!$H394="Mumbai Indians"),1,0)</f>
        <v>0</v>
      </c>
      <c r="S394" s="3">
        <f>IF('Question 7 unworked'!$K394="Mumbai Indians",1,0)</f>
        <v>0</v>
      </c>
      <c r="T3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94">
        <f>IF(Table_9[[#This Row],[batting first]]=1,0,1)</f>
        <v>0</v>
      </c>
    </row>
    <row r="395" spans="1:21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  <c r="R395" s="3">
        <f>IF( ('Question 7 unworked'!$G395="Mumbai Indians")+('Question 7 unworked'!$H395="Mumbai Indians"),1,0)</f>
        <v>0</v>
      </c>
      <c r="S395" s="3">
        <f>IF('Question 7 unworked'!$K395="Mumbai Indians",1,0)</f>
        <v>0</v>
      </c>
      <c r="T3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95">
        <f>IF(Table_9[[#This Row],[batting first]]=1,0,1)</f>
        <v>0</v>
      </c>
    </row>
    <row r="396" spans="1:21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  <c r="R396" s="3">
        <f>IF( ('Question 7 unworked'!$G396="Mumbai Indians")+('Question 7 unworked'!$H396="Mumbai Indians"),1,0)</f>
        <v>1</v>
      </c>
      <c r="S396" s="3">
        <f>IF('Question 7 unworked'!$K396="Mumbai Indians",1,0)</f>
        <v>1</v>
      </c>
      <c r="T3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96">
        <f>IF(Table_9[[#This Row],[batting first]]=1,0,1)</f>
        <v>0</v>
      </c>
    </row>
    <row r="397" spans="1:21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  <c r="R397" s="3">
        <f>IF( ('Question 7 unworked'!$G397="Mumbai Indians")+('Question 7 unworked'!$H397="Mumbai Indians"),1,0)</f>
        <v>0</v>
      </c>
      <c r="S397" s="3">
        <f>IF('Question 7 unworked'!$K397="Mumbai Indians",1,0)</f>
        <v>0</v>
      </c>
      <c r="T3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397">
        <f>IF(Table_9[[#This Row],[batting first]]=1,0,1)</f>
        <v>1</v>
      </c>
    </row>
    <row r="398" spans="1:21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  <c r="R398" s="3">
        <f>IF( ('Question 7 unworked'!$G398="Mumbai Indians")+('Question 7 unworked'!$H398="Mumbai Indians"),1,0)</f>
        <v>0</v>
      </c>
      <c r="S398" s="3">
        <f>IF('Question 7 unworked'!$K398="Mumbai Indians",1,0)</f>
        <v>0</v>
      </c>
      <c r="T3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98">
        <f>IF(Table_9[[#This Row],[batting first]]=1,0,1)</f>
        <v>0</v>
      </c>
    </row>
    <row r="399" spans="1:21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  <c r="R399" s="3">
        <f>IF( ('Question 7 unworked'!$G399="Mumbai Indians")+('Question 7 unworked'!$H399="Mumbai Indians"),1,0)</f>
        <v>1</v>
      </c>
      <c r="S399" s="3">
        <f>IF('Question 7 unworked'!$K399="Mumbai Indians",1,0)</f>
        <v>0</v>
      </c>
      <c r="T3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399">
        <f>IF(Table_9[[#This Row],[batting first]]=1,0,1)</f>
        <v>0</v>
      </c>
    </row>
    <row r="400" spans="1:21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  <c r="R400" s="3">
        <f>IF( ('Question 7 unworked'!$G400="Mumbai Indians")+('Question 7 unworked'!$H400="Mumbai Indians"),1,0)</f>
        <v>0</v>
      </c>
      <c r="S400" s="3">
        <f>IF('Question 7 unworked'!$K400="Mumbai Indians",1,0)</f>
        <v>0</v>
      </c>
      <c r="T4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0">
        <f>IF(Table_9[[#This Row],[batting first]]=1,0,1)</f>
        <v>0</v>
      </c>
    </row>
    <row r="401" spans="1:21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  <c r="R401" s="3">
        <f>IF( ('Question 7 unworked'!$G401="Mumbai Indians")+('Question 7 unworked'!$H401="Mumbai Indians"),1,0)</f>
        <v>0</v>
      </c>
      <c r="S401" s="3">
        <f>IF('Question 7 unworked'!$K401="Mumbai Indians",1,0)</f>
        <v>0</v>
      </c>
      <c r="T4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1">
        <f>IF(Table_9[[#This Row],[batting first]]=1,0,1)</f>
        <v>0</v>
      </c>
    </row>
    <row r="402" spans="1:21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  <c r="R402" s="3">
        <f>IF( ('Question 7 unworked'!$G402="Mumbai Indians")+('Question 7 unworked'!$H402="Mumbai Indians"),1,0)</f>
        <v>0</v>
      </c>
      <c r="S402" s="3">
        <f>IF('Question 7 unworked'!$K402="Mumbai Indians",1,0)</f>
        <v>0</v>
      </c>
      <c r="T4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02">
        <f>IF(Table_9[[#This Row],[batting first]]=1,0,1)</f>
        <v>1</v>
      </c>
    </row>
    <row r="403" spans="1:21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  <c r="R403" s="3">
        <f>IF( ('Question 7 unworked'!$G403="Mumbai Indians")+('Question 7 unworked'!$H403="Mumbai Indians"),1,0)</f>
        <v>1</v>
      </c>
      <c r="S403" s="3">
        <f>IF('Question 7 unworked'!$K403="Mumbai Indians",1,0)</f>
        <v>0</v>
      </c>
      <c r="T4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3">
        <f>IF(Table_9[[#This Row],[batting first]]=1,0,1)</f>
        <v>0</v>
      </c>
    </row>
    <row r="404" spans="1:21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  <c r="R404" s="3">
        <f>IF( ('Question 7 unworked'!$G404="Mumbai Indians")+('Question 7 unworked'!$H404="Mumbai Indians"),1,0)</f>
        <v>0</v>
      </c>
      <c r="S404" s="3">
        <f>IF('Question 7 unworked'!$K404="Mumbai Indians",1,0)</f>
        <v>0</v>
      </c>
      <c r="T4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04">
        <f>IF(Table_9[[#This Row],[batting first]]=1,0,1)</f>
        <v>1</v>
      </c>
    </row>
    <row r="405" spans="1:21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  <c r="R405" s="3">
        <f>IF( ('Question 7 unworked'!$G405="Mumbai Indians")+('Question 7 unworked'!$H405="Mumbai Indians"),1,0)</f>
        <v>1</v>
      </c>
      <c r="S405" s="3">
        <f>IF('Question 7 unworked'!$K405="Mumbai Indians",1,0)</f>
        <v>1</v>
      </c>
      <c r="T4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05">
        <f>IF(Table_9[[#This Row],[batting first]]=1,0,1)</f>
        <v>1</v>
      </c>
    </row>
    <row r="406" spans="1:21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  <c r="R406" s="3">
        <f>IF( ('Question 7 unworked'!$G406="Mumbai Indians")+('Question 7 unworked'!$H406="Mumbai Indians"),1,0)</f>
        <v>1</v>
      </c>
      <c r="S406" s="3">
        <f>IF('Question 7 unworked'!$K406="Mumbai Indians",1,0)</f>
        <v>1</v>
      </c>
      <c r="T4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6">
        <f>IF(Table_9[[#This Row],[batting first]]=1,0,1)</f>
        <v>0</v>
      </c>
    </row>
    <row r="407" spans="1:21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  <c r="R407" s="3">
        <f>IF( ('Question 7 unworked'!$G407="Mumbai Indians")+('Question 7 unworked'!$H407="Mumbai Indians"),1,0)</f>
        <v>1</v>
      </c>
      <c r="S407" s="3">
        <f>IF('Question 7 unworked'!$K407="Mumbai Indians",1,0)</f>
        <v>0</v>
      </c>
      <c r="T4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07">
        <f>IF(Table_9[[#This Row],[batting first]]=1,0,1)</f>
        <v>0</v>
      </c>
    </row>
    <row r="408" spans="1:21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  <c r="R408" s="3">
        <f>IF( ('Question 7 unworked'!$G408="Mumbai Indians")+('Question 7 unworked'!$H408="Mumbai Indians"),1,0)</f>
        <v>0</v>
      </c>
      <c r="S408" s="3">
        <f>IF('Question 7 unworked'!$K408="Mumbai Indians",1,0)</f>
        <v>0</v>
      </c>
      <c r="T4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08">
        <f>IF(Table_9[[#This Row],[batting first]]=1,0,1)</f>
        <v>1</v>
      </c>
    </row>
    <row r="409" spans="1:21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  <c r="R409" s="3">
        <f>IF( ('Question 7 unworked'!$G409="Mumbai Indians")+('Question 7 unworked'!$H409="Mumbai Indians"),1,0)</f>
        <v>0</v>
      </c>
      <c r="S409" s="3">
        <f>IF('Question 7 unworked'!$K409="Mumbai Indians",1,0)</f>
        <v>0</v>
      </c>
      <c r="T4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09">
        <f>IF(Table_9[[#This Row],[batting first]]=1,0,1)</f>
        <v>1</v>
      </c>
    </row>
    <row r="410" spans="1:21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  <c r="R410" s="3">
        <f>IF( ('Question 7 unworked'!$G410="Mumbai Indians")+('Question 7 unworked'!$H410="Mumbai Indians"),1,0)</f>
        <v>0</v>
      </c>
      <c r="S410" s="3">
        <f>IF('Question 7 unworked'!$K410="Mumbai Indians",1,0)</f>
        <v>0</v>
      </c>
      <c r="T4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10">
        <f>IF(Table_9[[#This Row],[batting first]]=1,0,1)</f>
        <v>1</v>
      </c>
    </row>
    <row r="411" spans="1:21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  <c r="R411" s="3">
        <f>IF( ('Question 7 unworked'!$G411="Mumbai Indians")+('Question 7 unworked'!$H411="Mumbai Indians"),1,0)</f>
        <v>1</v>
      </c>
      <c r="S411" s="3">
        <f>IF('Question 7 unworked'!$K411="Mumbai Indians",1,0)</f>
        <v>0</v>
      </c>
      <c r="T4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11">
        <f>IF(Table_9[[#This Row],[batting first]]=1,0,1)</f>
        <v>1</v>
      </c>
    </row>
    <row r="412" spans="1:21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  <c r="R412" s="3">
        <f>IF( ('Question 7 unworked'!$G412="Mumbai Indians")+('Question 7 unworked'!$H412="Mumbai Indians"),1,0)</f>
        <v>0</v>
      </c>
      <c r="S412" s="3">
        <f>IF('Question 7 unworked'!$K412="Mumbai Indians",1,0)</f>
        <v>0</v>
      </c>
      <c r="T4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12">
        <f>IF(Table_9[[#This Row],[batting first]]=1,0,1)</f>
        <v>1</v>
      </c>
    </row>
    <row r="413" spans="1:21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  <c r="R413" s="3">
        <f>IF( ('Question 7 unworked'!$G413="Mumbai Indians")+('Question 7 unworked'!$H413="Mumbai Indians"),1,0)</f>
        <v>0</v>
      </c>
      <c r="S413" s="3">
        <f>IF('Question 7 unworked'!$K413="Mumbai Indians",1,0)</f>
        <v>0</v>
      </c>
      <c r="T4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13">
        <f>IF(Table_9[[#This Row],[batting first]]=1,0,1)</f>
        <v>1</v>
      </c>
    </row>
    <row r="414" spans="1:21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  <c r="R414" s="3">
        <f>IF( ('Question 7 unworked'!$G414="Mumbai Indians")+('Question 7 unworked'!$H414="Mumbai Indians"),1,0)</f>
        <v>0</v>
      </c>
      <c r="S414" s="3">
        <f>IF('Question 7 unworked'!$K414="Mumbai Indians",1,0)</f>
        <v>0</v>
      </c>
      <c r="T4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4">
        <f>IF(Table_9[[#This Row],[batting first]]=1,0,1)</f>
        <v>0</v>
      </c>
    </row>
    <row r="415" spans="1:21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  <c r="R415" s="3">
        <f>IF( ('Question 7 unworked'!$G415="Mumbai Indians")+('Question 7 unworked'!$H415="Mumbai Indians"),1,0)</f>
        <v>0</v>
      </c>
      <c r="S415" s="3">
        <f>IF('Question 7 unworked'!$K415="Mumbai Indians",1,0)</f>
        <v>0</v>
      </c>
      <c r="T4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5">
        <f>IF(Table_9[[#This Row],[batting first]]=1,0,1)</f>
        <v>0</v>
      </c>
    </row>
    <row r="416" spans="1:21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  <c r="R416" s="3">
        <f>IF( ('Question 7 unworked'!$G416="Mumbai Indians")+('Question 7 unworked'!$H416="Mumbai Indians"),1,0)</f>
        <v>0</v>
      </c>
      <c r="S416" s="3">
        <f>IF('Question 7 unworked'!$K416="Mumbai Indians",1,0)</f>
        <v>0</v>
      </c>
      <c r="T4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6">
        <f>IF(Table_9[[#This Row],[batting first]]=1,0,1)</f>
        <v>0</v>
      </c>
    </row>
    <row r="417" spans="1:21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  <c r="R417" s="3">
        <f>IF( ('Question 7 unworked'!$G417="Mumbai Indians")+('Question 7 unworked'!$H417="Mumbai Indians"),1,0)</f>
        <v>0</v>
      </c>
      <c r="S417" s="3">
        <f>IF('Question 7 unworked'!$K417="Mumbai Indians",1,0)</f>
        <v>0</v>
      </c>
      <c r="T4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7">
        <f>IF(Table_9[[#This Row],[batting first]]=1,0,1)</f>
        <v>0</v>
      </c>
    </row>
    <row r="418" spans="1:21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  <c r="R418" s="3">
        <f>IF( ('Question 7 unworked'!$G418="Mumbai Indians")+('Question 7 unworked'!$H418="Mumbai Indians"),1,0)</f>
        <v>0</v>
      </c>
      <c r="S418" s="3">
        <f>IF('Question 7 unworked'!$K418="Mumbai Indians",1,0)</f>
        <v>0</v>
      </c>
      <c r="T4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18">
        <f>IF(Table_9[[#This Row],[batting first]]=1,0,1)</f>
        <v>0</v>
      </c>
    </row>
    <row r="419" spans="1:21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  <c r="R419" s="3">
        <f>IF( ('Question 7 unworked'!$G419="Mumbai Indians")+('Question 7 unworked'!$H419="Mumbai Indians"),1,0)</f>
        <v>1</v>
      </c>
      <c r="S419" s="3">
        <f>IF('Question 7 unworked'!$K419="Mumbai Indians",1,0)</f>
        <v>0</v>
      </c>
      <c r="T4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19">
        <f>IF(Table_9[[#This Row],[batting first]]=1,0,1)</f>
        <v>1</v>
      </c>
    </row>
    <row r="420" spans="1:21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  <c r="R420" s="3">
        <f>IF( ('Question 7 unworked'!$G420="Mumbai Indians")+('Question 7 unworked'!$H420="Mumbai Indians"),1,0)</f>
        <v>0</v>
      </c>
      <c r="S420" s="3">
        <f>IF('Question 7 unworked'!$K420="Mumbai Indians",1,0)</f>
        <v>0</v>
      </c>
      <c r="T4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0">
        <f>IF(Table_9[[#This Row],[batting first]]=1,0,1)</f>
        <v>1</v>
      </c>
    </row>
    <row r="421" spans="1:21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  <c r="R421" s="3">
        <f>IF( ('Question 7 unworked'!$G421="Mumbai Indians")+('Question 7 unworked'!$H421="Mumbai Indians"),1,0)</f>
        <v>0</v>
      </c>
      <c r="S421" s="3">
        <f>IF('Question 7 unworked'!$K421="Mumbai Indians",1,0)</f>
        <v>0</v>
      </c>
      <c r="T4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21">
        <f>IF(Table_9[[#This Row],[batting first]]=1,0,1)</f>
        <v>0</v>
      </c>
    </row>
    <row r="422" spans="1:21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  <c r="R422" s="3">
        <f>IF( ('Question 7 unworked'!$G422="Mumbai Indians")+('Question 7 unworked'!$H422="Mumbai Indians"),1,0)</f>
        <v>1</v>
      </c>
      <c r="S422" s="3">
        <f>IF('Question 7 unworked'!$K422="Mumbai Indians",1,0)</f>
        <v>0</v>
      </c>
      <c r="T4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2">
        <f>IF(Table_9[[#This Row],[batting first]]=1,0,1)</f>
        <v>1</v>
      </c>
    </row>
    <row r="423" spans="1:21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  <c r="R423" s="3">
        <f>IF( ('Question 7 unworked'!$G423="Mumbai Indians")+('Question 7 unworked'!$H423="Mumbai Indians"),1,0)</f>
        <v>0</v>
      </c>
      <c r="S423" s="3">
        <f>IF('Question 7 unworked'!$K423="Mumbai Indians",1,0)</f>
        <v>0</v>
      </c>
      <c r="T4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3">
        <f>IF(Table_9[[#This Row],[batting first]]=1,0,1)</f>
        <v>1</v>
      </c>
    </row>
    <row r="424" spans="1:21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  <c r="R424" s="3">
        <f>IF( ('Question 7 unworked'!$G424="Mumbai Indians")+('Question 7 unworked'!$H424="Mumbai Indians"),1,0)</f>
        <v>0</v>
      </c>
      <c r="S424" s="3">
        <f>IF('Question 7 unworked'!$K424="Mumbai Indians",1,0)</f>
        <v>0</v>
      </c>
      <c r="T4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4">
        <f>IF(Table_9[[#This Row],[batting first]]=1,0,1)</f>
        <v>1</v>
      </c>
    </row>
    <row r="425" spans="1:21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  <c r="R425" s="3">
        <f>IF( ('Question 7 unworked'!$G425="Mumbai Indians")+('Question 7 unworked'!$H425="Mumbai Indians"),1,0)</f>
        <v>0</v>
      </c>
      <c r="S425" s="3">
        <f>IF('Question 7 unworked'!$K425="Mumbai Indians",1,0)</f>
        <v>0</v>
      </c>
      <c r="T4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25">
        <f>IF(Table_9[[#This Row],[batting first]]=1,0,1)</f>
        <v>0</v>
      </c>
    </row>
    <row r="426" spans="1:21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  <c r="R426" s="3">
        <f>IF( ('Question 7 unworked'!$G426="Mumbai Indians")+('Question 7 unworked'!$H426="Mumbai Indians"),1,0)</f>
        <v>1</v>
      </c>
      <c r="S426" s="3">
        <f>IF('Question 7 unworked'!$K426="Mumbai Indians",1,0)</f>
        <v>0</v>
      </c>
      <c r="T4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26">
        <f>IF(Table_9[[#This Row],[batting first]]=1,0,1)</f>
        <v>0</v>
      </c>
    </row>
    <row r="427" spans="1:21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  <c r="R427" s="3">
        <f>IF( ('Question 7 unworked'!$G427="Mumbai Indians")+('Question 7 unworked'!$H427="Mumbai Indians"),1,0)</f>
        <v>0</v>
      </c>
      <c r="S427" s="3">
        <f>IF('Question 7 unworked'!$K427="Mumbai Indians",1,0)</f>
        <v>0</v>
      </c>
      <c r="T4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27">
        <f>IF(Table_9[[#This Row],[batting first]]=1,0,1)</f>
        <v>0</v>
      </c>
    </row>
    <row r="428" spans="1:21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  <c r="R428" s="3">
        <f>IF( ('Question 7 unworked'!$G428="Mumbai Indians")+('Question 7 unworked'!$H428="Mumbai Indians"),1,0)</f>
        <v>1</v>
      </c>
      <c r="S428" s="3">
        <f>IF('Question 7 unworked'!$K428="Mumbai Indians",1,0)</f>
        <v>1</v>
      </c>
      <c r="T4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8">
        <f>IF(Table_9[[#This Row],[batting first]]=1,0,1)</f>
        <v>1</v>
      </c>
    </row>
    <row r="429" spans="1:21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  <c r="R429" s="3">
        <f>IF( ('Question 7 unworked'!$G429="Mumbai Indians")+('Question 7 unworked'!$H429="Mumbai Indians"),1,0)</f>
        <v>0</v>
      </c>
      <c r="S429" s="3">
        <f>IF('Question 7 unworked'!$K429="Mumbai Indians",1,0)</f>
        <v>0</v>
      </c>
      <c r="T4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29">
        <f>IF(Table_9[[#This Row],[batting first]]=1,0,1)</f>
        <v>1</v>
      </c>
    </row>
    <row r="430" spans="1:21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  <c r="R430" s="3">
        <f>IF( ('Question 7 unworked'!$G430="Mumbai Indians")+('Question 7 unworked'!$H430="Mumbai Indians"),1,0)</f>
        <v>0</v>
      </c>
      <c r="S430" s="3">
        <f>IF('Question 7 unworked'!$K430="Mumbai Indians",1,0)</f>
        <v>0</v>
      </c>
      <c r="T4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0">
        <f>IF(Table_9[[#This Row],[batting first]]=1,0,1)</f>
        <v>1</v>
      </c>
    </row>
    <row r="431" spans="1:21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  <c r="R431" s="3">
        <f>IF( ('Question 7 unworked'!$G431="Mumbai Indians")+('Question 7 unworked'!$H431="Mumbai Indians"),1,0)</f>
        <v>0</v>
      </c>
      <c r="S431" s="3">
        <f>IF('Question 7 unworked'!$K431="Mumbai Indians",1,0)</f>
        <v>0</v>
      </c>
      <c r="T4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31">
        <f>IF(Table_9[[#This Row],[batting first]]=1,0,1)</f>
        <v>0</v>
      </c>
    </row>
    <row r="432" spans="1:21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  <c r="R432" s="3">
        <f>IF( ('Question 7 unworked'!$G432="Mumbai Indians")+('Question 7 unworked'!$H432="Mumbai Indians"),1,0)</f>
        <v>0</v>
      </c>
      <c r="S432" s="3">
        <f>IF('Question 7 unworked'!$K432="Mumbai Indians",1,0)</f>
        <v>0</v>
      </c>
      <c r="T4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2">
        <f>IF(Table_9[[#This Row],[batting first]]=1,0,1)</f>
        <v>1</v>
      </c>
    </row>
    <row r="433" spans="1:21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  <c r="R433" s="3">
        <f>IF( ('Question 7 unworked'!$G433="Mumbai Indians")+('Question 7 unworked'!$H433="Mumbai Indians"),1,0)</f>
        <v>1</v>
      </c>
      <c r="S433" s="3">
        <f>IF('Question 7 unworked'!$K433="Mumbai Indians",1,0)</f>
        <v>1</v>
      </c>
      <c r="T4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33">
        <f>IF(Table_9[[#This Row],[batting first]]=1,0,1)</f>
        <v>0</v>
      </c>
    </row>
    <row r="434" spans="1:21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  <c r="R434" s="3">
        <f>IF( ('Question 7 unworked'!$G434="Mumbai Indians")+('Question 7 unworked'!$H434="Mumbai Indians"),1,0)</f>
        <v>0</v>
      </c>
      <c r="S434" s="3">
        <f>IF('Question 7 unworked'!$K434="Mumbai Indians",1,0)</f>
        <v>0</v>
      </c>
      <c r="T4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4">
        <f>IF(Table_9[[#This Row],[batting first]]=1,0,1)</f>
        <v>1</v>
      </c>
    </row>
    <row r="435" spans="1:21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  <c r="R435" s="3">
        <f>IF( ('Question 7 unworked'!$G435="Mumbai Indians")+('Question 7 unworked'!$H435="Mumbai Indians"),1,0)</f>
        <v>0</v>
      </c>
      <c r="S435" s="3">
        <f>IF('Question 7 unworked'!$K435="Mumbai Indians",1,0)</f>
        <v>0</v>
      </c>
      <c r="T4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35">
        <f>IF(Table_9[[#This Row],[batting first]]=1,0,1)</f>
        <v>0</v>
      </c>
    </row>
    <row r="436" spans="1:21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  <c r="R436" s="3">
        <f>IF( ('Question 7 unworked'!$G436="Mumbai Indians")+('Question 7 unworked'!$H436="Mumbai Indians"),1,0)</f>
        <v>0</v>
      </c>
      <c r="S436" s="3">
        <f>IF('Question 7 unworked'!$K436="Mumbai Indians",1,0)</f>
        <v>0</v>
      </c>
      <c r="T4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36">
        <f>IF(Table_9[[#This Row],[batting first]]=1,0,1)</f>
        <v>0</v>
      </c>
    </row>
    <row r="437" spans="1:21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  <c r="R437" s="3">
        <f>IF( ('Question 7 unworked'!$G437="Mumbai Indians")+('Question 7 unworked'!$H437="Mumbai Indians"),1,0)</f>
        <v>0</v>
      </c>
      <c r="S437" s="3">
        <f>IF('Question 7 unworked'!$K437="Mumbai Indians",1,0)</f>
        <v>0</v>
      </c>
      <c r="T4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37">
        <f>IF(Table_9[[#This Row],[batting first]]=1,0,1)</f>
        <v>0</v>
      </c>
    </row>
    <row r="438" spans="1:21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  <c r="R438" s="3">
        <f>IF( ('Question 7 unworked'!$G438="Mumbai Indians")+('Question 7 unworked'!$H438="Mumbai Indians"),1,0)</f>
        <v>0</v>
      </c>
      <c r="S438" s="3">
        <f>IF('Question 7 unworked'!$K438="Mumbai Indians",1,0)</f>
        <v>0</v>
      </c>
      <c r="T4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8">
        <f>IF(Table_9[[#This Row],[batting first]]=1,0,1)</f>
        <v>1</v>
      </c>
    </row>
    <row r="439" spans="1:21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  <c r="R439" s="3">
        <f>IF( ('Question 7 unworked'!$G439="Mumbai Indians")+('Question 7 unworked'!$H439="Mumbai Indians"),1,0)</f>
        <v>1</v>
      </c>
      <c r="S439" s="3">
        <f>IF('Question 7 unworked'!$K439="Mumbai Indians",1,0)</f>
        <v>0</v>
      </c>
      <c r="T4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39">
        <f>IF(Table_9[[#This Row],[batting first]]=1,0,1)</f>
        <v>1</v>
      </c>
    </row>
    <row r="440" spans="1:21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  <c r="R440" s="3">
        <f>IF( ('Question 7 unworked'!$G440="Mumbai Indians")+('Question 7 unworked'!$H440="Mumbai Indians"),1,0)</f>
        <v>0</v>
      </c>
      <c r="S440" s="3">
        <f>IF('Question 7 unworked'!$K440="Mumbai Indians",1,0)</f>
        <v>0</v>
      </c>
      <c r="T4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0">
        <f>IF(Table_9[[#This Row],[batting first]]=1,0,1)</f>
        <v>1</v>
      </c>
    </row>
    <row r="441" spans="1:21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  <c r="R441" s="3">
        <f>IF( ('Question 7 unworked'!$G441="Mumbai Indians")+('Question 7 unworked'!$H441="Mumbai Indians"),1,0)</f>
        <v>0</v>
      </c>
      <c r="S441" s="3">
        <f>IF('Question 7 unworked'!$K441="Mumbai Indians",1,0)</f>
        <v>0</v>
      </c>
      <c r="T4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1">
        <f>IF(Table_9[[#This Row],[batting first]]=1,0,1)</f>
        <v>1</v>
      </c>
    </row>
    <row r="442" spans="1:21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  <c r="R442" s="3">
        <f>IF( ('Question 7 unworked'!$G442="Mumbai Indians")+('Question 7 unworked'!$H442="Mumbai Indians"),1,0)</f>
        <v>1</v>
      </c>
      <c r="S442" s="3">
        <f>IF('Question 7 unworked'!$K442="Mumbai Indians",1,0)</f>
        <v>1</v>
      </c>
      <c r="T4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2">
        <f>IF(Table_9[[#This Row],[batting first]]=1,0,1)</f>
        <v>1</v>
      </c>
    </row>
    <row r="443" spans="1:21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  <c r="R443" s="3">
        <f>IF( ('Question 7 unworked'!$G443="Mumbai Indians")+('Question 7 unworked'!$H443="Mumbai Indians"),1,0)</f>
        <v>0</v>
      </c>
      <c r="S443" s="3">
        <f>IF('Question 7 unworked'!$K443="Mumbai Indians",1,0)</f>
        <v>0</v>
      </c>
      <c r="T4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3">
        <f>IF(Table_9[[#This Row],[batting first]]=1,0,1)</f>
        <v>1</v>
      </c>
    </row>
    <row r="444" spans="1:21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  <c r="R444" s="3">
        <f>IF( ('Question 7 unworked'!$G444="Mumbai Indians")+('Question 7 unworked'!$H444="Mumbai Indians"),1,0)</f>
        <v>0</v>
      </c>
      <c r="S444" s="3">
        <f>IF('Question 7 unworked'!$K444="Mumbai Indians",1,0)</f>
        <v>0</v>
      </c>
      <c r="T4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44">
        <f>IF(Table_9[[#This Row],[batting first]]=1,0,1)</f>
        <v>0</v>
      </c>
    </row>
    <row r="445" spans="1:21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  <c r="R445" s="3">
        <f>IF( ('Question 7 unworked'!$G445="Mumbai Indians")+('Question 7 unworked'!$H445="Mumbai Indians"),1,0)</f>
        <v>0</v>
      </c>
      <c r="S445" s="3">
        <f>IF('Question 7 unworked'!$K445="Mumbai Indians",1,0)</f>
        <v>0</v>
      </c>
      <c r="T4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5">
        <f>IF(Table_9[[#This Row],[batting first]]=1,0,1)</f>
        <v>1</v>
      </c>
    </row>
    <row r="446" spans="1:21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  <c r="R446" s="3">
        <f>IF( ('Question 7 unworked'!$G446="Mumbai Indians")+('Question 7 unworked'!$H446="Mumbai Indians"),1,0)</f>
        <v>1</v>
      </c>
      <c r="S446" s="3">
        <f>IF('Question 7 unworked'!$K446="Mumbai Indians",1,0)</f>
        <v>0</v>
      </c>
      <c r="T4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6">
        <f>IF(Table_9[[#This Row],[batting first]]=1,0,1)</f>
        <v>1</v>
      </c>
    </row>
    <row r="447" spans="1:21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  <c r="R447" s="3">
        <f>IF( ('Question 7 unworked'!$G447="Mumbai Indians")+('Question 7 unworked'!$H447="Mumbai Indians"),1,0)</f>
        <v>0</v>
      </c>
      <c r="S447" s="3">
        <f>IF('Question 7 unworked'!$K447="Mumbai Indians",1,0)</f>
        <v>0</v>
      </c>
      <c r="T4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47">
        <f>IF(Table_9[[#This Row],[batting first]]=1,0,1)</f>
        <v>0</v>
      </c>
    </row>
    <row r="448" spans="1:21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  <c r="R448" s="3">
        <f>IF( ('Question 7 unworked'!$G448="Mumbai Indians")+('Question 7 unworked'!$H448="Mumbai Indians"),1,0)</f>
        <v>0</v>
      </c>
      <c r="S448" s="3">
        <f>IF('Question 7 unworked'!$K448="Mumbai Indians",1,0)</f>
        <v>0</v>
      </c>
      <c r="T4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8">
        <f>IF(Table_9[[#This Row],[batting first]]=1,0,1)</f>
        <v>1</v>
      </c>
    </row>
    <row r="449" spans="1:21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  <c r="R449" s="3">
        <f>IF( ('Question 7 unworked'!$G449="Mumbai Indians")+('Question 7 unworked'!$H449="Mumbai Indians"),1,0)</f>
        <v>0</v>
      </c>
      <c r="S449" s="3">
        <f>IF('Question 7 unworked'!$K449="Mumbai Indians",1,0)</f>
        <v>0</v>
      </c>
      <c r="T4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49">
        <f>IF(Table_9[[#This Row],[batting first]]=1,0,1)</f>
        <v>1</v>
      </c>
    </row>
    <row r="450" spans="1:21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  <c r="R450" s="3">
        <f>IF( ('Question 7 unworked'!$G450="Mumbai Indians")+('Question 7 unworked'!$H450="Mumbai Indians"),1,0)</f>
        <v>1</v>
      </c>
      <c r="S450" s="3">
        <f>IF('Question 7 unworked'!$K450="Mumbai Indians",1,0)</f>
        <v>1</v>
      </c>
      <c r="T4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50">
        <f>IF(Table_9[[#This Row],[batting first]]=1,0,1)</f>
        <v>0</v>
      </c>
    </row>
    <row r="451" spans="1:21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  <c r="R451" s="3">
        <f>IF( ('Question 7 unworked'!$G451="Mumbai Indians")+('Question 7 unworked'!$H451="Mumbai Indians"),1,0)</f>
        <v>0</v>
      </c>
      <c r="S451" s="3">
        <f>IF('Question 7 unworked'!$K451="Mumbai Indians",1,0)</f>
        <v>0</v>
      </c>
      <c r="T4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1">
        <f>IF(Table_9[[#This Row],[batting first]]=1,0,1)</f>
        <v>1</v>
      </c>
    </row>
    <row r="452" spans="1:21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  <c r="R452" s="3">
        <f>IF( ('Question 7 unworked'!$G452="Mumbai Indians")+('Question 7 unworked'!$H452="Mumbai Indians"),1,0)</f>
        <v>0</v>
      </c>
      <c r="S452" s="3">
        <f>IF('Question 7 unworked'!$K452="Mumbai Indians",1,0)</f>
        <v>0</v>
      </c>
      <c r="T4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2">
        <f>IF(Table_9[[#This Row],[batting first]]=1,0,1)</f>
        <v>1</v>
      </c>
    </row>
    <row r="453" spans="1:21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  <c r="R453" s="3">
        <f>IF( ('Question 7 unworked'!$G453="Mumbai Indians")+('Question 7 unworked'!$H453="Mumbai Indians"),1,0)</f>
        <v>0</v>
      </c>
      <c r="S453" s="3">
        <f>IF('Question 7 unworked'!$K453="Mumbai Indians",1,0)</f>
        <v>0</v>
      </c>
      <c r="T4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3">
        <f>IF(Table_9[[#This Row],[batting first]]=1,0,1)</f>
        <v>1</v>
      </c>
    </row>
    <row r="454" spans="1:21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  <c r="R454" s="3">
        <f>IF( ('Question 7 unworked'!$G454="Mumbai Indians")+('Question 7 unworked'!$H454="Mumbai Indians"),1,0)</f>
        <v>1</v>
      </c>
      <c r="S454" s="3">
        <f>IF('Question 7 unworked'!$K454="Mumbai Indians",1,0)</f>
        <v>1</v>
      </c>
      <c r="T4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4">
        <f>IF(Table_9[[#This Row],[batting first]]=1,0,1)</f>
        <v>1</v>
      </c>
    </row>
    <row r="455" spans="1:21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  <c r="R455" s="3">
        <f>IF( ('Question 7 unworked'!$G455="Mumbai Indians")+('Question 7 unworked'!$H455="Mumbai Indians"),1,0)</f>
        <v>0</v>
      </c>
      <c r="S455" s="3">
        <f>IF('Question 7 unworked'!$K455="Mumbai Indians",1,0)</f>
        <v>0</v>
      </c>
      <c r="T4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55">
        <f>IF(Table_9[[#This Row],[batting first]]=1,0,1)</f>
        <v>0</v>
      </c>
    </row>
    <row r="456" spans="1:21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  <c r="R456" s="3">
        <f>IF( ('Question 7 unworked'!$G456="Mumbai Indians")+('Question 7 unworked'!$H456="Mumbai Indians"),1,0)</f>
        <v>0</v>
      </c>
      <c r="S456" s="3">
        <f>IF('Question 7 unworked'!$K456="Mumbai Indians",1,0)</f>
        <v>0</v>
      </c>
      <c r="T4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6">
        <f>IF(Table_9[[#This Row],[batting first]]=1,0,1)</f>
        <v>1</v>
      </c>
    </row>
    <row r="457" spans="1:21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  <c r="R457" s="3">
        <f>IF( ('Question 7 unworked'!$G457="Mumbai Indians")+('Question 7 unworked'!$H457="Mumbai Indians"),1,0)</f>
        <v>1</v>
      </c>
      <c r="S457" s="3">
        <f>IF('Question 7 unworked'!$K457="Mumbai Indians",1,0)</f>
        <v>1</v>
      </c>
      <c r="T4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57">
        <f>IF(Table_9[[#This Row],[batting first]]=1,0,1)</f>
        <v>0</v>
      </c>
    </row>
    <row r="458" spans="1:21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  <c r="R458" s="3">
        <f>IF( ('Question 7 unworked'!$G458="Mumbai Indians")+('Question 7 unworked'!$H458="Mumbai Indians"),1,0)</f>
        <v>0</v>
      </c>
      <c r="S458" s="3">
        <f>IF('Question 7 unworked'!$K458="Mumbai Indians",1,0)</f>
        <v>0</v>
      </c>
      <c r="T4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58">
        <f>IF(Table_9[[#This Row],[batting first]]=1,0,1)</f>
        <v>0</v>
      </c>
    </row>
    <row r="459" spans="1:21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  <c r="R459" s="3">
        <f>IF( ('Question 7 unworked'!$G459="Mumbai Indians")+('Question 7 unworked'!$H459="Mumbai Indians"),1,0)</f>
        <v>0</v>
      </c>
      <c r="S459" s="3">
        <f>IF('Question 7 unworked'!$K459="Mumbai Indians",1,0)</f>
        <v>0</v>
      </c>
      <c r="T4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59">
        <f>IF(Table_9[[#This Row],[batting first]]=1,0,1)</f>
        <v>1</v>
      </c>
    </row>
    <row r="460" spans="1:21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  <c r="R460" s="3">
        <f>IF( ('Question 7 unworked'!$G460="Mumbai Indians")+('Question 7 unworked'!$H460="Mumbai Indians"),1,0)</f>
        <v>0</v>
      </c>
      <c r="S460" s="3">
        <f>IF('Question 7 unworked'!$K460="Mumbai Indians",1,0)</f>
        <v>0</v>
      </c>
      <c r="T4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0">
        <f>IF(Table_9[[#This Row],[batting first]]=1,0,1)</f>
        <v>1</v>
      </c>
    </row>
    <row r="461" spans="1:21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  <c r="R461" s="3">
        <f>IF( ('Question 7 unworked'!$G461="Mumbai Indians")+('Question 7 unworked'!$H461="Mumbai Indians"),1,0)</f>
        <v>0</v>
      </c>
      <c r="S461" s="3">
        <f>IF('Question 7 unworked'!$K461="Mumbai Indians",1,0)</f>
        <v>0</v>
      </c>
      <c r="T4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1">
        <f>IF(Table_9[[#This Row],[batting first]]=1,0,1)</f>
        <v>1</v>
      </c>
    </row>
    <row r="462" spans="1:21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  <c r="R462" s="3">
        <f>IF( ('Question 7 unworked'!$G462="Mumbai Indians")+('Question 7 unworked'!$H462="Mumbai Indians"),1,0)</f>
        <v>1</v>
      </c>
      <c r="S462" s="3">
        <f>IF('Question 7 unworked'!$K462="Mumbai Indians",1,0)</f>
        <v>1</v>
      </c>
      <c r="T4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2">
        <f>IF(Table_9[[#This Row],[batting first]]=1,0,1)</f>
        <v>1</v>
      </c>
    </row>
    <row r="463" spans="1:21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  <c r="R463" s="3">
        <f>IF( ('Question 7 unworked'!$G463="Mumbai Indians")+('Question 7 unworked'!$H463="Mumbai Indians"),1,0)</f>
        <v>0</v>
      </c>
      <c r="S463" s="3">
        <f>IF('Question 7 unworked'!$K463="Mumbai Indians",1,0)</f>
        <v>0</v>
      </c>
      <c r="T4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63">
        <f>IF(Table_9[[#This Row],[batting first]]=1,0,1)</f>
        <v>0</v>
      </c>
    </row>
    <row r="464" spans="1:21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  <c r="R464" s="3">
        <f>IF( ('Question 7 unworked'!$G464="Mumbai Indians")+('Question 7 unworked'!$H464="Mumbai Indians"),1,0)</f>
        <v>1</v>
      </c>
      <c r="S464" s="3">
        <f>IF('Question 7 unworked'!$K464="Mumbai Indians",1,0)</f>
        <v>0</v>
      </c>
      <c r="T4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4">
        <f>IF(Table_9[[#This Row],[batting first]]=1,0,1)</f>
        <v>1</v>
      </c>
    </row>
    <row r="465" spans="1:21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  <c r="R465" s="3">
        <f>IF( ('Question 7 unworked'!$G465="Mumbai Indians")+('Question 7 unworked'!$H465="Mumbai Indians"),1,0)</f>
        <v>0</v>
      </c>
      <c r="S465" s="3">
        <f>IF('Question 7 unworked'!$K465="Mumbai Indians",1,0)</f>
        <v>0</v>
      </c>
      <c r="T4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65">
        <f>IF(Table_9[[#This Row],[batting first]]=1,0,1)</f>
        <v>0</v>
      </c>
    </row>
    <row r="466" spans="1:21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  <c r="R466" s="3">
        <f>IF( ('Question 7 unworked'!$G466="Mumbai Indians")+('Question 7 unworked'!$H466="Mumbai Indians"),1,0)</f>
        <v>0</v>
      </c>
      <c r="S466" s="3">
        <f>IF('Question 7 unworked'!$K466="Mumbai Indians",1,0)</f>
        <v>0</v>
      </c>
      <c r="T4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6">
        <f>IF(Table_9[[#This Row],[batting first]]=1,0,1)</f>
        <v>1</v>
      </c>
    </row>
    <row r="467" spans="1:21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  <c r="R467" s="3">
        <f>IF( ('Question 7 unworked'!$G467="Mumbai Indians")+('Question 7 unworked'!$H467="Mumbai Indians"),1,0)</f>
        <v>1</v>
      </c>
      <c r="S467" s="3">
        <f>IF('Question 7 unworked'!$K467="Mumbai Indians",1,0)</f>
        <v>0</v>
      </c>
      <c r="T4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67">
        <f>IF(Table_9[[#This Row],[batting first]]=1,0,1)</f>
        <v>1</v>
      </c>
    </row>
    <row r="468" spans="1:21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  <c r="R468" s="3">
        <f>IF( ('Question 7 unworked'!$G468="Mumbai Indians")+('Question 7 unworked'!$H468="Mumbai Indians"),1,0)</f>
        <v>0</v>
      </c>
      <c r="S468" s="3">
        <f>IF('Question 7 unworked'!$K468="Mumbai Indians",1,0)</f>
        <v>0</v>
      </c>
      <c r="T4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68">
        <f>IF(Table_9[[#This Row],[batting first]]=1,0,1)</f>
        <v>0</v>
      </c>
    </row>
    <row r="469" spans="1:21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  <c r="R469" s="3">
        <f>IF( ('Question 7 unworked'!$G469="Mumbai Indians")+('Question 7 unworked'!$H469="Mumbai Indians"),1,0)</f>
        <v>0</v>
      </c>
      <c r="S469" s="3">
        <f>IF('Question 7 unworked'!$K469="Mumbai Indians",1,0)</f>
        <v>0</v>
      </c>
      <c r="T4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69">
        <f>IF(Table_9[[#This Row],[batting first]]=1,0,1)</f>
        <v>0</v>
      </c>
    </row>
    <row r="470" spans="1:21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  <c r="R470" s="3">
        <f>IF( ('Question 7 unworked'!$G470="Mumbai Indians")+('Question 7 unworked'!$H470="Mumbai Indians"),1,0)</f>
        <v>0</v>
      </c>
      <c r="S470" s="3">
        <f>IF('Question 7 unworked'!$K470="Mumbai Indians",1,0)</f>
        <v>0</v>
      </c>
      <c r="T4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70">
        <f>IF(Table_9[[#This Row],[batting first]]=1,0,1)</f>
        <v>0</v>
      </c>
    </row>
    <row r="471" spans="1:21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  <c r="R471" s="3">
        <f>IF( ('Question 7 unworked'!$G471="Mumbai Indians")+('Question 7 unworked'!$H471="Mumbai Indians"),1,0)</f>
        <v>0</v>
      </c>
      <c r="S471" s="3">
        <f>IF('Question 7 unworked'!$K471="Mumbai Indians",1,0)</f>
        <v>0</v>
      </c>
      <c r="T4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1">
        <f>IF(Table_9[[#This Row],[batting first]]=1,0,1)</f>
        <v>1</v>
      </c>
    </row>
    <row r="472" spans="1:21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  <c r="R472" s="3">
        <f>IF( ('Question 7 unworked'!$G472="Mumbai Indians")+('Question 7 unworked'!$H472="Mumbai Indians"),1,0)</f>
        <v>0</v>
      </c>
      <c r="S472" s="3">
        <f>IF('Question 7 unworked'!$K472="Mumbai Indians",1,0)</f>
        <v>0</v>
      </c>
      <c r="T4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2">
        <f>IF(Table_9[[#This Row],[batting first]]=1,0,1)</f>
        <v>1</v>
      </c>
    </row>
    <row r="473" spans="1:21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  <c r="R473" s="3">
        <f>IF( ('Question 7 unworked'!$G473="Mumbai Indians")+('Question 7 unworked'!$H473="Mumbai Indians"),1,0)</f>
        <v>1</v>
      </c>
      <c r="S473" s="3">
        <f>IF('Question 7 unworked'!$K473="Mumbai Indians",1,0)</f>
        <v>0</v>
      </c>
      <c r="T4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73">
        <f>IF(Table_9[[#This Row],[batting first]]=1,0,1)</f>
        <v>0</v>
      </c>
    </row>
    <row r="474" spans="1:21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  <c r="R474" s="3">
        <f>IF( ('Question 7 unworked'!$G474="Mumbai Indians")+('Question 7 unworked'!$H474="Mumbai Indians"),1,0)</f>
        <v>0</v>
      </c>
      <c r="S474" s="3">
        <f>IF('Question 7 unworked'!$K474="Mumbai Indians",1,0)</f>
        <v>0</v>
      </c>
      <c r="T4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4">
        <f>IF(Table_9[[#This Row],[batting first]]=1,0,1)</f>
        <v>1</v>
      </c>
    </row>
    <row r="475" spans="1:21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  <c r="R475" s="3">
        <f>IF( ('Question 7 unworked'!$G475="Mumbai Indians")+('Question 7 unworked'!$H475="Mumbai Indians"),1,0)</f>
        <v>1</v>
      </c>
      <c r="S475" s="3">
        <f>IF('Question 7 unworked'!$K475="Mumbai Indians",1,0)</f>
        <v>0</v>
      </c>
      <c r="T4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5">
        <f>IF(Table_9[[#This Row],[batting first]]=1,0,1)</f>
        <v>1</v>
      </c>
    </row>
    <row r="476" spans="1:21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  <c r="R476" s="3">
        <f>IF( ('Question 7 unworked'!$G476="Mumbai Indians")+('Question 7 unworked'!$H476="Mumbai Indians"),1,0)</f>
        <v>0</v>
      </c>
      <c r="S476" s="3">
        <f>IF('Question 7 unworked'!$K476="Mumbai Indians",1,0)</f>
        <v>0</v>
      </c>
      <c r="T4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6">
        <f>IF(Table_9[[#This Row],[batting first]]=1,0,1)</f>
        <v>1</v>
      </c>
    </row>
    <row r="477" spans="1:21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  <c r="R477" s="3">
        <f>IF( ('Question 7 unworked'!$G477="Mumbai Indians")+('Question 7 unworked'!$H477="Mumbai Indians"),1,0)</f>
        <v>0</v>
      </c>
      <c r="S477" s="3">
        <f>IF('Question 7 unworked'!$K477="Mumbai Indians",1,0)</f>
        <v>0</v>
      </c>
      <c r="T4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7">
        <f>IF(Table_9[[#This Row],[batting first]]=1,0,1)</f>
        <v>1</v>
      </c>
    </row>
    <row r="478" spans="1:21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  <c r="R478" s="3">
        <f>IF( ('Question 7 unworked'!$G478="Mumbai Indians")+('Question 7 unworked'!$H478="Mumbai Indians"),1,0)</f>
        <v>0</v>
      </c>
      <c r="S478" s="3">
        <f>IF('Question 7 unworked'!$K478="Mumbai Indians",1,0)</f>
        <v>0</v>
      </c>
      <c r="T4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8">
        <f>IF(Table_9[[#This Row],[batting first]]=1,0,1)</f>
        <v>1</v>
      </c>
    </row>
    <row r="479" spans="1:21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  <c r="R479" s="3">
        <f>IF( ('Question 7 unworked'!$G479="Mumbai Indians")+('Question 7 unworked'!$H479="Mumbai Indians"),1,0)</f>
        <v>1</v>
      </c>
      <c r="S479" s="3">
        <f>IF('Question 7 unworked'!$K479="Mumbai Indians",1,0)</f>
        <v>0</v>
      </c>
      <c r="T4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79">
        <f>IF(Table_9[[#This Row],[batting first]]=1,0,1)</f>
        <v>1</v>
      </c>
    </row>
    <row r="480" spans="1:21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  <c r="R480" s="3">
        <f>IF( ('Question 7 unworked'!$G480="Mumbai Indians")+('Question 7 unworked'!$H480="Mumbai Indians"),1,0)</f>
        <v>0</v>
      </c>
      <c r="S480" s="3">
        <f>IF('Question 7 unworked'!$K480="Mumbai Indians",1,0)</f>
        <v>0</v>
      </c>
      <c r="T4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80">
        <f>IF(Table_9[[#This Row],[batting first]]=1,0,1)</f>
        <v>0</v>
      </c>
    </row>
    <row r="481" spans="1:21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  <c r="R481" s="3">
        <f>IF( ('Question 7 unworked'!$G481="Mumbai Indians")+('Question 7 unworked'!$H481="Mumbai Indians"),1,0)</f>
        <v>0</v>
      </c>
      <c r="S481" s="3">
        <f>IF('Question 7 unworked'!$K481="Mumbai Indians",1,0)</f>
        <v>0</v>
      </c>
      <c r="T4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1">
        <f>IF(Table_9[[#This Row],[batting first]]=1,0,1)</f>
        <v>1</v>
      </c>
    </row>
    <row r="482" spans="1:21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  <c r="R482" s="3">
        <f>IF( ('Question 7 unworked'!$G482="Mumbai Indians")+('Question 7 unworked'!$H482="Mumbai Indians"),1,0)</f>
        <v>0</v>
      </c>
      <c r="S482" s="3">
        <f>IF('Question 7 unworked'!$K482="Mumbai Indians",1,0)</f>
        <v>0</v>
      </c>
      <c r="T4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2">
        <f>IF(Table_9[[#This Row],[batting first]]=1,0,1)</f>
        <v>1</v>
      </c>
    </row>
    <row r="483" spans="1:21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  <c r="R483" s="3">
        <f>IF( ('Question 7 unworked'!$G483="Mumbai Indians")+('Question 7 unworked'!$H483="Mumbai Indians"),1,0)</f>
        <v>1</v>
      </c>
      <c r="S483" s="3">
        <f>IF('Question 7 unworked'!$K483="Mumbai Indians",1,0)</f>
        <v>1</v>
      </c>
      <c r="T4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83">
        <f>IF(Table_9[[#This Row],[batting first]]=1,0,1)</f>
        <v>0</v>
      </c>
    </row>
    <row r="484" spans="1:21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  <c r="R484" s="3">
        <f>IF( ('Question 7 unworked'!$G484="Mumbai Indians")+('Question 7 unworked'!$H484="Mumbai Indians"),1,0)</f>
        <v>0</v>
      </c>
      <c r="S484" s="3">
        <f>IF('Question 7 unworked'!$K484="Mumbai Indians",1,0)</f>
        <v>0</v>
      </c>
      <c r="T4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4">
        <f>IF(Table_9[[#This Row],[batting first]]=1,0,1)</f>
        <v>1</v>
      </c>
    </row>
    <row r="485" spans="1:21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  <c r="R485" s="3">
        <f>IF( ('Question 7 unworked'!$G485="Mumbai Indians")+('Question 7 unworked'!$H485="Mumbai Indians"),1,0)</f>
        <v>0</v>
      </c>
      <c r="S485" s="3">
        <f>IF('Question 7 unworked'!$K485="Mumbai Indians",1,0)</f>
        <v>0</v>
      </c>
      <c r="T4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5">
        <f>IF(Table_9[[#This Row],[batting first]]=1,0,1)</f>
        <v>1</v>
      </c>
    </row>
    <row r="486" spans="1:21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  <c r="R486" s="3">
        <f>IF( ('Question 7 unworked'!$G486="Mumbai Indians")+('Question 7 unworked'!$H486="Mumbai Indians"),1,0)</f>
        <v>0</v>
      </c>
      <c r="S486" s="3">
        <f>IF('Question 7 unworked'!$K486="Mumbai Indians",1,0)</f>
        <v>0</v>
      </c>
      <c r="T4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86">
        <f>IF(Table_9[[#This Row],[batting first]]=1,0,1)</f>
        <v>0</v>
      </c>
    </row>
    <row r="487" spans="1:21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  <c r="R487" s="3">
        <f>IF( ('Question 7 unworked'!$G487="Mumbai Indians")+('Question 7 unworked'!$H487="Mumbai Indians"),1,0)</f>
        <v>0</v>
      </c>
      <c r="S487" s="3">
        <f>IF('Question 7 unworked'!$K487="Mumbai Indians",1,0)</f>
        <v>0</v>
      </c>
      <c r="T4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87">
        <f>IF(Table_9[[#This Row],[batting first]]=1,0,1)</f>
        <v>0</v>
      </c>
    </row>
    <row r="488" spans="1:21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  <c r="R488" s="3">
        <f>IF( ('Question 7 unworked'!$G488="Mumbai Indians")+('Question 7 unworked'!$H488="Mumbai Indians"),1,0)</f>
        <v>1</v>
      </c>
      <c r="S488" s="3">
        <f>IF('Question 7 unworked'!$K488="Mumbai Indians",1,0)</f>
        <v>0</v>
      </c>
      <c r="T4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88">
        <f>IF(Table_9[[#This Row],[batting first]]=1,0,1)</f>
        <v>0</v>
      </c>
    </row>
    <row r="489" spans="1:21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  <c r="R489" s="3">
        <f>IF( ('Question 7 unworked'!$G489="Mumbai Indians")+('Question 7 unworked'!$H489="Mumbai Indians"),1,0)</f>
        <v>0</v>
      </c>
      <c r="S489" s="3">
        <f>IF('Question 7 unworked'!$K489="Mumbai Indians",1,0)</f>
        <v>0</v>
      </c>
      <c r="T4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89">
        <f>IF(Table_9[[#This Row],[batting first]]=1,0,1)</f>
        <v>1</v>
      </c>
    </row>
    <row r="490" spans="1:21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  <c r="R490" s="3">
        <f>IF( ('Question 7 unworked'!$G490="Mumbai Indians")+('Question 7 unworked'!$H490="Mumbai Indians"),1,0)</f>
        <v>1</v>
      </c>
      <c r="S490" s="3">
        <f>IF('Question 7 unworked'!$K490="Mumbai Indians",1,0)</f>
        <v>1</v>
      </c>
      <c r="T4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0">
        <f>IF(Table_9[[#This Row],[batting first]]=1,0,1)</f>
        <v>0</v>
      </c>
    </row>
    <row r="491" spans="1:21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  <c r="R491" s="3">
        <f>IF( ('Question 7 unworked'!$G491="Mumbai Indians")+('Question 7 unworked'!$H491="Mumbai Indians"),1,0)</f>
        <v>0</v>
      </c>
      <c r="S491" s="3">
        <f>IF('Question 7 unworked'!$K491="Mumbai Indians",1,0)</f>
        <v>0</v>
      </c>
      <c r="T4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1">
        <f>IF(Table_9[[#This Row],[batting first]]=1,0,1)</f>
        <v>0</v>
      </c>
    </row>
    <row r="492" spans="1:21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  <c r="R492" s="3">
        <f>IF( ('Question 7 unworked'!$G492="Mumbai Indians")+('Question 7 unworked'!$H492="Mumbai Indians"),1,0)</f>
        <v>0</v>
      </c>
      <c r="S492" s="3">
        <f>IF('Question 7 unworked'!$K492="Mumbai Indians",1,0)</f>
        <v>0</v>
      </c>
      <c r="T4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92">
        <f>IF(Table_9[[#This Row],[batting first]]=1,0,1)</f>
        <v>1</v>
      </c>
    </row>
    <row r="493" spans="1:21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  <c r="R493" s="3">
        <f>IF( ('Question 7 unworked'!$G493="Mumbai Indians")+('Question 7 unworked'!$H493="Mumbai Indians"),1,0)</f>
        <v>0</v>
      </c>
      <c r="S493" s="3">
        <f>IF('Question 7 unworked'!$K493="Mumbai Indians",1,0)</f>
        <v>0</v>
      </c>
      <c r="T4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3">
        <f>IF(Table_9[[#This Row],[batting first]]=1,0,1)</f>
        <v>0</v>
      </c>
    </row>
    <row r="494" spans="1:21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  <c r="R494" s="3">
        <f>IF( ('Question 7 unworked'!$G494="Mumbai Indians")+('Question 7 unworked'!$H494="Mumbai Indians"),1,0)</f>
        <v>0</v>
      </c>
      <c r="S494" s="3">
        <f>IF('Question 7 unworked'!$K494="Mumbai Indians",1,0)</f>
        <v>0</v>
      </c>
      <c r="T4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4">
        <f>IF(Table_9[[#This Row],[batting first]]=1,0,1)</f>
        <v>0</v>
      </c>
    </row>
    <row r="495" spans="1:21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  <c r="R495" s="3">
        <f>IF( ('Question 7 unworked'!$G495="Mumbai Indians")+('Question 7 unworked'!$H495="Mumbai Indians"),1,0)</f>
        <v>0</v>
      </c>
      <c r="S495" s="3">
        <f>IF('Question 7 unworked'!$K495="Mumbai Indians",1,0)</f>
        <v>0</v>
      </c>
      <c r="T4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5">
        <f>IF(Table_9[[#This Row],[batting first]]=1,0,1)</f>
        <v>0</v>
      </c>
    </row>
    <row r="496" spans="1:21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  <c r="R496" s="3">
        <f>IF( ('Question 7 unworked'!$G496="Mumbai Indians")+('Question 7 unworked'!$H496="Mumbai Indians"),1,0)</f>
        <v>0</v>
      </c>
      <c r="S496" s="3">
        <f>IF('Question 7 unworked'!$K496="Mumbai Indians",1,0)</f>
        <v>0</v>
      </c>
      <c r="T4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6">
        <f>IF(Table_9[[#This Row],[batting first]]=1,0,1)</f>
        <v>0</v>
      </c>
    </row>
    <row r="497" spans="1:21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  <c r="R497" s="3">
        <f>IF( ('Question 7 unworked'!$G497="Mumbai Indians")+('Question 7 unworked'!$H497="Mumbai Indians"),1,0)</f>
        <v>0</v>
      </c>
      <c r="S497" s="3">
        <f>IF('Question 7 unworked'!$K497="Mumbai Indians",1,0)</f>
        <v>0</v>
      </c>
      <c r="T4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97">
        <f>IF(Table_9[[#This Row],[batting first]]=1,0,1)</f>
        <v>1</v>
      </c>
    </row>
    <row r="498" spans="1:21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  <c r="R498" s="3">
        <f>IF( ('Question 7 unworked'!$G498="Mumbai Indians")+('Question 7 unworked'!$H498="Mumbai Indians"),1,0)</f>
        <v>1</v>
      </c>
      <c r="S498" s="3">
        <f>IF('Question 7 unworked'!$K498="Mumbai Indians",1,0)</f>
        <v>1</v>
      </c>
      <c r="T4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498">
        <f>IF(Table_9[[#This Row],[batting first]]=1,0,1)</f>
        <v>0</v>
      </c>
    </row>
    <row r="499" spans="1:21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  <c r="R499" s="3">
        <f>IF( ('Question 7 unworked'!$G499="Mumbai Indians")+('Question 7 unworked'!$H499="Mumbai Indians"),1,0)</f>
        <v>0</v>
      </c>
      <c r="S499" s="3">
        <f>IF('Question 7 unworked'!$K499="Mumbai Indians",1,0)</f>
        <v>0</v>
      </c>
      <c r="T4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499">
        <f>IF(Table_9[[#This Row],[batting first]]=1,0,1)</f>
        <v>1</v>
      </c>
    </row>
    <row r="500" spans="1:21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  <c r="R500" s="3">
        <f>IF( ('Question 7 unworked'!$G500="Mumbai Indians")+('Question 7 unworked'!$H500="Mumbai Indians"),1,0)</f>
        <v>0</v>
      </c>
      <c r="S500" s="3">
        <f>IF('Question 7 unworked'!$K500="Mumbai Indians",1,0)</f>
        <v>0</v>
      </c>
      <c r="T5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0">
        <f>IF(Table_9[[#This Row],[batting first]]=1,0,1)</f>
        <v>0</v>
      </c>
    </row>
    <row r="501" spans="1:21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  <c r="R501" s="3">
        <f>IF( ('Question 7 unworked'!$G501="Mumbai Indians")+('Question 7 unworked'!$H501="Mumbai Indians"),1,0)</f>
        <v>1</v>
      </c>
      <c r="S501" s="3">
        <f>IF('Question 7 unworked'!$K501="Mumbai Indians",1,0)</f>
        <v>1</v>
      </c>
      <c r="T5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1">
        <f>IF(Table_9[[#This Row],[batting first]]=1,0,1)</f>
        <v>0</v>
      </c>
    </row>
    <row r="502" spans="1:21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  <c r="R502" s="3">
        <f>IF( ('Question 7 unworked'!$G502="Mumbai Indians")+('Question 7 unworked'!$H502="Mumbai Indians"),1,0)</f>
        <v>0</v>
      </c>
      <c r="S502" s="3">
        <f>IF('Question 7 unworked'!$K502="Mumbai Indians",1,0)</f>
        <v>0</v>
      </c>
      <c r="T5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2">
        <f>IF(Table_9[[#This Row],[batting first]]=1,0,1)</f>
        <v>0</v>
      </c>
    </row>
    <row r="503" spans="1:21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  <c r="R503" s="3">
        <f>IF( ('Question 7 unworked'!$G503="Mumbai Indians")+('Question 7 unworked'!$H503="Mumbai Indians"),1,0)</f>
        <v>0</v>
      </c>
      <c r="S503" s="3">
        <f>IF('Question 7 unworked'!$K503="Mumbai Indians",1,0)</f>
        <v>0</v>
      </c>
      <c r="T5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3">
        <f>IF(Table_9[[#This Row],[batting first]]=1,0,1)</f>
        <v>0</v>
      </c>
    </row>
    <row r="504" spans="1:21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  <c r="R504" s="3">
        <f>IF( ('Question 7 unworked'!$G504="Mumbai Indians")+('Question 7 unworked'!$H504="Mumbai Indians"),1,0)</f>
        <v>0</v>
      </c>
      <c r="S504" s="3">
        <f>IF('Question 7 unworked'!$K504="Mumbai Indians",1,0)</f>
        <v>0</v>
      </c>
      <c r="T5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4">
        <f>IF(Table_9[[#This Row],[batting first]]=1,0,1)</f>
        <v>0</v>
      </c>
    </row>
    <row r="505" spans="1:21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  <c r="R505" s="3">
        <f>IF( ('Question 7 unworked'!$G505="Mumbai Indians")+('Question 7 unworked'!$H505="Mumbai Indians"),1,0)</f>
        <v>1</v>
      </c>
      <c r="S505" s="3">
        <f>IF('Question 7 unworked'!$K505="Mumbai Indians",1,0)</f>
        <v>1</v>
      </c>
      <c r="T5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05">
        <f>IF(Table_9[[#This Row],[batting first]]=1,0,1)</f>
        <v>1</v>
      </c>
    </row>
    <row r="506" spans="1:21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  <c r="R506" s="3">
        <f>IF( ('Question 7 unworked'!$G506="Mumbai Indians")+('Question 7 unworked'!$H506="Mumbai Indians"),1,0)</f>
        <v>0</v>
      </c>
      <c r="S506" s="3">
        <f>IF('Question 7 unworked'!$K506="Mumbai Indians",1,0)</f>
        <v>0</v>
      </c>
      <c r="T5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6">
        <f>IF(Table_9[[#This Row],[batting first]]=1,0,1)</f>
        <v>0</v>
      </c>
    </row>
    <row r="507" spans="1:21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  <c r="R507" s="3">
        <f>IF( ('Question 7 unworked'!$G507="Mumbai Indians")+('Question 7 unworked'!$H507="Mumbai Indians"),1,0)</f>
        <v>0</v>
      </c>
      <c r="S507" s="3">
        <f>IF('Question 7 unworked'!$K507="Mumbai Indians",1,0)</f>
        <v>0</v>
      </c>
      <c r="T5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07">
        <f>IF(Table_9[[#This Row],[batting first]]=1,0,1)</f>
        <v>0</v>
      </c>
    </row>
    <row r="508" spans="1:21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  <c r="R508" s="3">
        <f>IF( ('Question 7 unworked'!$G508="Mumbai Indians")+('Question 7 unworked'!$H508="Mumbai Indians"),1,0)</f>
        <v>1</v>
      </c>
      <c r="S508" s="3">
        <f>IF('Question 7 unworked'!$K508="Mumbai Indians",1,0)</f>
        <v>1</v>
      </c>
      <c r="T5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08">
        <f>IF(Table_9[[#This Row],[batting first]]=1,0,1)</f>
        <v>1</v>
      </c>
    </row>
    <row r="509" spans="1:21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  <c r="R509" s="3">
        <f>IF( ('Question 7 unworked'!$G509="Mumbai Indians")+('Question 7 unworked'!$H509="Mumbai Indians"),1,0)</f>
        <v>0</v>
      </c>
      <c r="S509" s="3">
        <f>IF('Question 7 unworked'!$K509="Mumbai Indians",1,0)</f>
        <v>0</v>
      </c>
      <c r="T5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09">
        <f>IF(Table_9[[#This Row],[batting first]]=1,0,1)</f>
        <v>1</v>
      </c>
    </row>
    <row r="510" spans="1:21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  <c r="R510" s="3">
        <f>IF( ('Question 7 unworked'!$G510="Mumbai Indians")+('Question 7 unworked'!$H510="Mumbai Indians"),1,0)</f>
        <v>0</v>
      </c>
      <c r="S510" s="3">
        <f>IF('Question 7 unworked'!$K510="Mumbai Indians",1,0)</f>
        <v>0</v>
      </c>
      <c r="T5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0">
        <f>IF(Table_9[[#This Row],[batting first]]=1,0,1)</f>
        <v>0</v>
      </c>
    </row>
    <row r="511" spans="1:21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  <c r="R511" s="3">
        <f>IF( ('Question 7 unworked'!$G511="Mumbai Indians")+('Question 7 unworked'!$H511="Mumbai Indians"),1,0)</f>
        <v>1</v>
      </c>
      <c r="S511" s="3">
        <f>IF('Question 7 unworked'!$K511="Mumbai Indians",1,0)</f>
        <v>0</v>
      </c>
      <c r="T5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1">
        <f>IF(Table_9[[#This Row],[batting first]]=1,0,1)</f>
        <v>0</v>
      </c>
    </row>
    <row r="512" spans="1:21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  <c r="R512" s="3">
        <f>IF( ('Question 7 unworked'!$G512="Mumbai Indians")+('Question 7 unworked'!$H512="Mumbai Indians"),1,0)</f>
        <v>0</v>
      </c>
      <c r="S512" s="3">
        <f>IF('Question 7 unworked'!$K512="Mumbai Indians",1,0)</f>
        <v>0</v>
      </c>
      <c r="T5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2">
        <f>IF(Table_9[[#This Row],[batting first]]=1,0,1)</f>
        <v>0</v>
      </c>
    </row>
    <row r="513" spans="1:21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  <c r="R513" s="3">
        <f>IF( ('Question 7 unworked'!$G513="Mumbai Indians")+('Question 7 unworked'!$H513="Mumbai Indians"),1,0)</f>
        <v>0</v>
      </c>
      <c r="S513" s="3">
        <f>IF('Question 7 unworked'!$K513="Mumbai Indians",1,0)</f>
        <v>0</v>
      </c>
      <c r="T5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3">
        <f>IF(Table_9[[#This Row],[batting first]]=1,0,1)</f>
        <v>0</v>
      </c>
    </row>
    <row r="514" spans="1:21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  <c r="R514" s="3">
        <f>IF( ('Question 7 unworked'!$G514="Mumbai Indians")+('Question 7 unworked'!$H514="Mumbai Indians"),1,0)</f>
        <v>0</v>
      </c>
      <c r="S514" s="3">
        <f>IF('Question 7 unworked'!$K514="Mumbai Indians",1,0)</f>
        <v>0</v>
      </c>
      <c r="T5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14">
        <f>IF(Table_9[[#This Row],[batting first]]=1,0,1)</f>
        <v>1</v>
      </c>
    </row>
    <row r="515" spans="1:21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  <c r="R515" s="3">
        <f>IF( ('Question 7 unworked'!$G515="Mumbai Indians")+('Question 7 unworked'!$H515="Mumbai Indians"),1,0)</f>
        <v>0</v>
      </c>
      <c r="S515" s="3">
        <f>IF('Question 7 unworked'!$K515="Mumbai Indians",1,0)</f>
        <v>0</v>
      </c>
      <c r="T5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5">
        <f>IF(Table_9[[#This Row],[batting first]]=1,0,1)</f>
        <v>0</v>
      </c>
    </row>
    <row r="516" spans="1:21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  <c r="R516" s="3">
        <f>IF( ('Question 7 unworked'!$G516="Mumbai Indians")+('Question 7 unworked'!$H516="Mumbai Indians"),1,0)</f>
        <v>1</v>
      </c>
      <c r="S516" s="3">
        <f>IF('Question 7 unworked'!$K516="Mumbai Indians",1,0)</f>
        <v>1</v>
      </c>
      <c r="T5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6">
        <f>IF(Table_9[[#This Row],[batting first]]=1,0,1)</f>
        <v>0</v>
      </c>
    </row>
    <row r="517" spans="1:21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  <c r="R517" s="3">
        <f>IF( ('Question 7 unworked'!$G517="Mumbai Indians")+('Question 7 unworked'!$H517="Mumbai Indians"),1,0)</f>
        <v>0</v>
      </c>
      <c r="S517" s="3">
        <f>IF('Question 7 unworked'!$K517="Mumbai Indians",1,0)</f>
        <v>0</v>
      </c>
      <c r="T5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17">
        <f>IF(Table_9[[#This Row],[batting first]]=1,0,1)</f>
        <v>1</v>
      </c>
    </row>
    <row r="518" spans="1:21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  <c r="R518" s="3">
        <f>IF( ('Question 7 unworked'!$G518="Mumbai Indians")+('Question 7 unworked'!$H518="Mumbai Indians"),1,0)</f>
        <v>0</v>
      </c>
      <c r="S518" s="3">
        <f>IF('Question 7 unworked'!$K518="Mumbai Indians",1,0)</f>
        <v>0</v>
      </c>
      <c r="T5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18">
        <f>IF(Table_9[[#This Row],[batting first]]=1,0,1)</f>
        <v>1</v>
      </c>
    </row>
    <row r="519" spans="1:21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  <c r="R519" s="3">
        <f>IF( ('Question 7 unworked'!$G519="Mumbai Indians")+('Question 7 unworked'!$H519="Mumbai Indians"),1,0)</f>
        <v>0</v>
      </c>
      <c r="S519" s="3">
        <f>IF('Question 7 unworked'!$K519="Mumbai Indians",1,0)</f>
        <v>0</v>
      </c>
      <c r="T5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19">
        <f>IF(Table_9[[#This Row],[batting first]]=1,0,1)</f>
        <v>0</v>
      </c>
    </row>
    <row r="520" spans="1:21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  <c r="R520" s="3">
        <f>IF( ('Question 7 unworked'!$G520="Mumbai Indians")+('Question 7 unworked'!$H520="Mumbai Indians"),1,0)</f>
        <v>0</v>
      </c>
      <c r="S520" s="3">
        <f>IF('Question 7 unworked'!$K520="Mumbai Indians",1,0)</f>
        <v>0</v>
      </c>
      <c r="T5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20">
        <f>IF(Table_9[[#This Row],[batting first]]=1,0,1)</f>
        <v>0</v>
      </c>
    </row>
    <row r="521" spans="1:21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  <c r="R521" s="3">
        <f>IF( ('Question 7 unworked'!$G521="Mumbai Indians")+('Question 7 unworked'!$H521="Mumbai Indians"),1,0)</f>
        <v>1</v>
      </c>
      <c r="S521" s="3">
        <f>IF('Question 7 unworked'!$K521="Mumbai Indians",1,0)</f>
        <v>1</v>
      </c>
      <c r="T5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1">
        <f>IF(Table_9[[#This Row],[batting first]]=1,0,1)</f>
        <v>1</v>
      </c>
    </row>
    <row r="522" spans="1:21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  <c r="R522" s="3">
        <f>IF( ('Question 7 unworked'!$G522="Mumbai Indians")+('Question 7 unworked'!$H522="Mumbai Indians"),1,0)</f>
        <v>1</v>
      </c>
      <c r="S522" s="3">
        <f>IF('Question 7 unworked'!$K522="Mumbai Indians",1,0)</f>
        <v>1</v>
      </c>
      <c r="T5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22">
        <f>IF(Table_9[[#This Row],[batting first]]=1,0,1)</f>
        <v>0</v>
      </c>
    </row>
    <row r="523" spans="1:21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  <c r="R523" s="3">
        <f>IF( ('Question 7 unworked'!$G523="Mumbai Indians")+('Question 7 unworked'!$H523="Mumbai Indians"),1,0)</f>
        <v>0</v>
      </c>
      <c r="S523" s="3">
        <f>IF('Question 7 unworked'!$K523="Mumbai Indians",1,0)</f>
        <v>0</v>
      </c>
      <c r="T5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23">
        <f>IF(Table_9[[#This Row],[batting first]]=1,0,1)</f>
        <v>0</v>
      </c>
    </row>
    <row r="524" spans="1:21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  <c r="R524" s="3">
        <f>IF( ('Question 7 unworked'!$G524="Mumbai Indians")+('Question 7 unworked'!$H524="Mumbai Indians"),1,0)</f>
        <v>0</v>
      </c>
      <c r="S524" s="3">
        <f>IF('Question 7 unworked'!$K524="Mumbai Indians",1,0)</f>
        <v>0</v>
      </c>
      <c r="T5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4">
        <f>IF(Table_9[[#This Row],[batting first]]=1,0,1)</f>
        <v>1</v>
      </c>
    </row>
    <row r="525" spans="1:21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  <c r="R525" s="3">
        <f>IF( ('Question 7 unworked'!$G525="Mumbai Indians")+('Question 7 unworked'!$H525="Mumbai Indians"),1,0)</f>
        <v>1</v>
      </c>
      <c r="S525" s="3">
        <f>IF('Question 7 unworked'!$K525="Mumbai Indians",1,0)</f>
        <v>1</v>
      </c>
      <c r="T5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25">
        <f>IF(Table_9[[#This Row],[batting first]]=1,0,1)</f>
        <v>0</v>
      </c>
    </row>
    <row r="526" spans="1:21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  <c r="R526" s="3">
        <f>IF( ('Question 7 unworked'!$G526="Mumbai Indians")+('Question 7 unworked'!$H526="Mumbai Indians"),1,0)</f>
        <v>1</v>
      </c>
      <c r="S526" s="3">
        <f>IF('Question 7 unworked'!$K526="Mumbai Indians",1,0)</f>
        <v>0</v>
      </c>
      <c r="T5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6">
        <f>IF(Table_9[[#This Row],[batting first]]=1,0,1)</f>
        <v>1</v>
      </c>
    </row>
    <row r="527" spans="1:21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  <c r="R527" s="3">
        <f>IF( ('Question 7 unworked'!$G527="Mumbai Indians")+('Question 7 unworked'!$H527="Mumbai Indians"),1,0)</f>
        <v>0</v>
      </c>
      <c r="S527" s="3">
        <f>IF('Question 7 unworked'!$K527="Mumbai Indians",1,0)</f>
        <v>0</v>
      </c>
      <c r="T5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7">
        <f>IF(Table_9[[#This Row],[batting first]]=1,0,1)</f>
        <v>1</v>
      </c>
    </row>
    <row r="528" spans="1:21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  <c r="R528" s="3">
        <f>IF( ('Question 7 unworked'!$G528="Mumbai Indians")+('Question 7 unworked'!$H528="Mumbai Indians"),1,0)</f>
        <v>0</v>
      </c>
      <c r="S528" s="3">
        <f>IF('Question 7 unworked'!$K528="Mumbai Indians",1,0)</f>
        <v>0</v>
      </c>
      <c r="T5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28">
        <f>IF(Table_9[[#This Row],[batting first]]=1,0,1)</f>
        <v>1</v>
      </c>
    </row>
    <row r="529" spans="1:21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  <c r="R529" s="3">
        <f>IF( ('Question 7 unworked'!$G529="Mumbai Indians")+('Question 7 unworked'!$H529="Mumbai Indians"),1,0)</f>
        <v>0</v>
      </c>
      <c r="S529" s="3">
        <f>IF('Question 7 unworked'!$K529="Mumbai Indians",1,0)</f>
        <v>0</v>
      </c>
      <c r="T5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29">
        <f>IF(Table_9[[#This Row],[batting first]]=1,0,1)</f>
        <v>0</v>
      </c>
    </row>
    <row r="530" spans="1:21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  <c r="R530" s="3">
        <f>IF( ('Question 7 unworked'!$G530="Mumbai Indians")+('Question 7 unworked'!$H530="Mumbai Indians"),1,0)</f>
        <v>1</v>
      </c>
      <c r="S530" s="3">
        <f>IF('Question 7 unworked'!$K530="Mumbai Indians",1,0)</f>
        <v>1</v>
      </c>
      <c r="T5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0">
        <f>IF(Table_9[[#This Row],[batting first]]=1,0,1)</f>
        <v>1</v>
      </c>
    </row>
    <row r="531" spans="1:21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  <c r="R531" s="3">
        <f>IF( ('Question 7 unworked'!$G531="Mumbai Indians")+('Question 7 unworked'!$H531="Mumbai Indians"),1,0)</f>
        <v>0</v>
      </c>
      <c r="S531" s="3">
        <f>IF('Question 7 unworked'!$K531="Mumbai Indians",1,0)</f>
        <v>0</v>
      </c>
      <c r="T5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1">
        <f>IF(Table_9[[#This Row],[batting first]]=1,0,1)</f>
        <v>1</v>
      </c>
    </row>
    <row r="532" spans="1:21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  <c r="R532" s="3">
        <f>IF( ('Question 7 unworked'!$G532="Mumbai Indians")+('Question 7 unworked'!$H532="Mumbai Indians"),1,0)</f>
        <v>0</v>
      </c>
      <c r="S532" s="3">
        <f>IF('Question 7 unworked'!$K532="Mumbai Indians",1,0)</f>
        <v>0</v>
      </c>
      <c r="T5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2">
        <f>IF(Table_9[[#This Row],[batting first]]=1,0,1)</f>
        <v>1</v>
      </c>
    </row>
    <row r="533" spans="1:21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  <c r="R533" s="3">
        <f>IF( ('Question 7 unworked'!$G533="Mumbai Indians")+('Question 7 unworked'!$H533="Mumbai Indians"),1,0)</f>
        <v>0</v>
      </c>
      <c r="S533" s="3">
        <f>IF('Question 7 unworked'!$K533="Mumbai Indians",1,0)</f>
        <v>0</v>
      </c>
      <c r="T5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3">
        <f>IF(Table_9[[#This Row],[batting first]]=1,0,1)</f>
        <v>1</v>
      </c>
    </row>
    <row r="534" spans="1:21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  <c r="R534" s="3">
        <f>IF( ('Question 7 unworked'!$G534="Mumbai Indians")+('Question 7 unworked'!$H534="Mumbai Indians"),1,0)</f>
        <v>1</v>
      </c>
      <c r="S534" s="3">
        <f>IF('Question 7 unworked'!$K534="Mumbai Indians",1,0)</f>
        <v>0</v>
      </c>
      <c r="T5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4">
        <f>IF(Table_9[[#This Row],[batting first]]=1,0,1)</f>
        <v>1</v>
      </c>
    </row>
    <row r="535" spans="1:21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  <c r="R535" s="3">
        <f>IF( ('Question 7 unworked'!$G535="Mumbai Indians")+('Question 7 unworked'!$H535="Mumbai Indians"),1,0)</f>
        <v>0</v>
      </c>
      <c r="S535" s="3">
        <f>IF('Question 7 unworked'!$K535="Mumbai Indians",1,0)</f>
        <v>0</v>
      </c>
      <c r="T5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5">
        <f>IF(Table_9[[#This Row],[batting first]]=1,0,1)</f>
        <v>1</v>
      </c>
    </row>
    <row r="536" spans="1:21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  <c r="R536" s="3">
        <f>IF( ('Question 7 unworked'!$G536="Mumbai Indians")+('Question 7 unworked'!$H536="Mumbai Indians"),1,0)</f>
        <v>0</v>
      </c>
      <c r="S536" s="3">
        <f>IF('Question 7 unworked'!$K536="Mumbai Indians",1,0)</f>
        <v>0</v>
      </c>
      <c r="T5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6">
        <f>IF(Table_9[[#This Row],[batting first]]=1,0,1)</f>
        <v>1</v>
      </c>
    </row>
    <row r="537" spans="1:21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  <c r="R537" s="3">
        <f>IF( ('Question 7 unworked'!$G537="Mumbai Indians")+('Question 7 unworked'!$H537="Mumbai Indians"),1,0)</f>
        <v>1</v>
      </c>
      <c r="S537" s="3">
        <f>IF('Question 7 unworked'!$K537="Mumbai Indians",1,0)</f>
        <v>0</v>
      </c>
      <c r="T5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7">
        <f>IF(Table_9[[#This Row],[batting first]]=1,0,1)</f>
        <v>1</v>
      </c>
    </row>
    <row r="538" spans="1:21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  <c r="R538" s="3">
        <f>IF( ('Question 7 unworked'!$G538="Mumbai Indians")+('Question 7 unworked'!$H538="Mumbai Indians"),1,0)</f>
        <v>0</v>
      </c>
      <c r="S538" s="3">
        <f>IF('Question 7 unworked'!$K538="Mumbai Indians",1,0)</f>
        <v>0</v>
      </c>
      <c r="T5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8">
        <f>IF(Table_9[[#This Row],[batting first]]=1,0,1)</f>
        <v>1</v>
      </c>
    </row>
    <row r="539" spans="1:21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  <c r="R539" s="3">
        <f>IF( ('Question 7 unworked'!$G539="Mumbai Indians")+('Question 7 unworked'!$H539="Mumbai Indians"),1,0)</f>
        <v>1</v>
      </c>
      <c r="S539" s="3">
        <f>IF('Question 7 unworked'!$K539="Mumbai Indians",1,0)</f>
        <v>1</v>
      </c>
      <c r="T5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39">
        <f>IF(Table_9[[#This Row],[batting first]]=1,0,1)</f>
        <v>1</v>
      </c>
    </row>
    <row r="540" spans="1:21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  <c r="R540" s="3">
        <f>IF( ('Question 7 unworked'!$G540="Mumbai Indians")+('Question 7 unworked'!$H540="Mumbai Indians"),1,0)</f>
        <v>0</v>
      </c>
      <c r="S540" s="3">
        <f>IF('Question 7 unworked'!$K540="Mumbai Indians",1,0)</f>
        <v>0</v>
      </c>
      <c r="T5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0">
        <f>IF(Table_9[[#This Row],[batting first]]=1,0,1)</f>
        <v>1</v>
      </c>
    </row>
    <row r="541" spans="1:21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  <c r="R541" s="3">
        <f>IF( ('Question 7 unworked'!$G541="Mumbai Indians")+('Question 7 unworked'!$H541="Mumbai Indians"),1,0)</f>
        <v>0</v>
      </c>
      <c r="S541" s="3">
        <f>IF('Question 7 unworked'!$K541="Mumbai Indians",1,0)</f>
        <v>0</v>
      </c>
      <c r="T5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41">
        <f>IF(Table_9[[#This Row],[batting first]]=1,0,1)</f>
        <v>0</v>
      </c>
    </row>
    <row r="542" spans="1:21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  <c r="R542" s="3">
        <f>IF( ('Question 7 unworked'!$G542="Mumbai Indians")+('Question 7 unworked'!$H542="Mumbai Indians"),1,0)</f>
        <v>1</v>
      </c>
      <c r="S542" s="3">
        <f>IF('Question 7 unworked'!$K542="Mumbai Indians",1,0)</f>
        <v>0</v>
      </c>
      <c r="T5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42">
        <f>IF(Table_9[[#This Row],[batting first]]=1,0,1)</f>
        <v>0</v>
      </c>
    </row>
    <row r="543" spans="1:21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  <c r="R543" s="3">
        <f>IF( ('Question 7 unworked'!$G543="Mumbai Indians")+('Question 7 unworked'!$H543="Mumbai Indians"),1,0)</f>
        <v>0</v>
      </c>
      <c r="S543" s="3">
        <f>IF('Question 7 unworked'!$K543="Mumbai Indians",1,0)</f>
        <v>0</v>
      </c>
      <c r="T5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3">
        <f>IF(Table_9[[#This Row],[batting first]]=1,0,1)</f>
        <v>1</v>
      </c>
    </row>
    <row r="544" spans="1:21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  <c r="R544" s="3">
        <f>IF( ('Question 7 unworked'!$G544="Mumbai Indians")+('Question 7 unworked'!$H544="Mumbai Indians"),1,0)</f>
        <v>0</v>
      </c>
      <c r="S544" s="3">
        <f>IF('Question 7 unworked'!$K544="Mumbai Indians",1,0)</f>
        <v>0</v>
      </c>
      <c r="T5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4">
        <f>IF(Table_9[[#This Row],[batting first]]=1,0,1)</f>
        <v>1</v>
      </c>
    </row>
    <row r="545" spans="1:21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  <c r="R545" s="3">
        <f>IF( ('Question 7 unworked'!$G545="Mumbai Indians")+('Question 7 unworked'!$H545="Mumbai Indians"),1,0)</f>
        <v>0</v>
      </c>
      <c r="S545" s="3">
        <f>IF('Question 7 unworked'!$K545="Mumbai Indians",1,0)</f>
        <v>0</v>
      </c>
      <c r="T5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5">
        <f>IF(Table_9[[#This Row],[batting first]]=1,0,1)</f>
        <v>1</v>
      </c>
    </row>
    <row r="546" spans="1:21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  <c r="R546" s="3">
        <f>IF( ('Question 7 unworked'!$G546="Mumbai Indians")+('Question 7 unworked'!$H546="Mumbai Indians"),1,0)</f>
        <v>1</v>
      </c>
      <c r="S546" s="3">
        <f>IF('Question 7 unworked'!$K546="Mumbai Indians",1,0)</f>
        <v>1</v>
      </c>
      <c r="T5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46">
        <f>IF(Table_9[[#This Row],[batting first]]=1,0,1)</f>
        <v>0</v>
      </c>
    </row>
    <row r="547" spans="1:21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  <c r="R547" s="3">
        <f>IF( ('Question 7 unworked'!$G547="Mumbai Indians")+('Question 7 unworked'!$H547="Mumbai Indians"),1,0)</f>
        <v>0</v>
      </c>
      <c r="S547" s="3">
        <f>IF('Question 7 unworked'!$K547="Mumbai Indians",1,0)</f>
        <v>0</v>
      </c>
      <c r="T5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7">
        <f>IF(Table_9[[#This Row],[batting first]]=1,0,1)</f>
        <v>1</v>
      </c>
    </row>
    <row r="548" spans="1:21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  <c r="R548" s="3">
        <f>IF( ('Question 7 unworked'!$G548="Mumbai Indians")+('Question 7 unworked'!$H548="Mumbai Indians"),1,0)</f>
        <v>0</v>
      </c>
      <c r="S548" s="3">
        <f>IF('Question 7 unworked'!$K548="Mumbai Indians",1,0)</f>
        <v>0</v>
      </c>
      <c r="T5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48">
        <f>IF(Table_9[[#This Row],[batting first]]=1,0,1)</f>
        <v>0</v>
      </c>
    </row>
    <row r="549" spans="1:21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  <c r="R549" s="3">
        <f>IF( ('Question 7 unworked'!$G549="Mumbai Indians")+('Question 7 unworked'!$H549="Mumbai Indians"),1,0)</f>
        <v>1</v>
      </c>
      <c r="S549" s="3">
        <f>IF('Question 7 unworked'!$K549="Mumbai Indians",1,0)</f>
        <v>1</v>
      </c>
      <c r="T5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49">
        <f>IF(Table_9[[#This Row],[batting first]]=1,0,1)</f>
        <v>1</v>
      </c>
    </row>
    <row r="550" spans="1:21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  <c r="R550" s="3">
        <f>IF( ('Question 7 unworked'!$G550="Mumbai Indians")+('Question 7 unworked'!$H550="Mumbai Indians"),1,0)</f>
        <v>0</v>
      </c>
      <c r="S550" s="3">
        <f>IF('Question 7 unworked'!$K550="Mumbai Indians",1,0)</f>
        <v>0</v>
      </c>
      <c r="T5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0">
        <f>IF(Table_9[[#This Row],[batting first]]=1,0,1)</f>
        <v>1</v>
      </c>
    </row>
    <row r="551" spans="1:21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  <c r="R551" s="3">
        <f>IF( ('Question 7 unworked'!$G551="Mumbai Indians")+('Question 7 unworked'!$H551="Mumbai Indians"),1,0)</f>
        <v>0</v>
      </c>
      <c r="S551" s="3">
        <f>IF('Question 7 unworked'!$K551="Mumbai Indians",1,0)</f>
        <v>0</v>
      </c>
      <c r="T5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51">
        <f>IF(Table_9[[#This Row],[batting first]]=1,0,1)</f>
        <v>0</v>
      </c>
    </row>
    <row r="552" spans="1:21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  <c r="R552" s="3">
        <f>IF( ('Question 7 unworked'!$G552="Mumbai Indians")+('Question 7 unworked'!$H552="Mumbai Indians"),1,0)</f>
        <v>0</v>
      </c>
      <c r="S552" s="3">
        <f>IF('Question 7 unworked'!$K552="Mumbai Indians",1,0)</f>
        <v>0</v>
      </c>
      <c r="T5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52">
        <f>IF(Table_9[[#This Row],[batting first]]=1,0,1)</f>
        <v>0</v>
      </c>
    </row>
    <row r="553" spans="1:21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  <c r="R553" s="3">
        <f>IF( ('Question 7 unworked'!$G553="Mumbai Indians")+('Question 7 unworked'!$H553="Mumbai Indians"),1,0)</f>
        <v>0</v>
      </c>
      <c r="S553" s="3">
        <f>IF('Question 7 unworked'!$K553="Mumbai Indians",1,0)</f>
        <v>0</v>
      </c>
      <c r="T5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53">
        <f>IF(Table_9[[#This Row],[batting first]]=1,0,1)</f>
        <v>0</v>
      </c>
    </row>
    <row r="554" spans="1:21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  <c r="R554" s="3">
        <f>IF( ('Question 7 unworked'!$G554="Mumbai Indians")+('Question 7 unworked'!$H554="Mumbai Indians"),1,0)</f>
        <v>1</v>
      </c>
      <c r="S554" s="3">
        <f>IF('Question 7 unworked'!$K554="Mumbai Indians",1,0)</f>
        <v>1</v>
      </c>
      <c r="T5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4">
        <f>IF(Table_9[[#This Row],[batting first]]=1,0,1)</f>
        <v>1</v>
      </c>
    </row>
    <row r="555" spans="1:21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  <c r="R555" s="3">
        <f>IF( ('Question 7 unworked'!$G555="Mumbai Indians")+('Question 7 unworked'!$H555="Mumbai Indians"),1,0)</f>
        <v>0</v>
      </c>
      <c r="S555" s="3">
        <f>IF('Question 7 unworked'!$K555="Mumbai Indians",1,0)</f>
        <v>0</v>
      </c>
      <c r="T5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5">
        <f>IF(Table_9[[#This Row],[batting first]]=1,0,1)</f>
        <v>1</v>
      </c>
    </row>
    <row r="556" spans="1:21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  <c r="R556" s="3">
        <f>IF( ('Question 7 unworked'!$G556="Mumbai Indians")+('Question 7 unworked'!$H556="Mumbai Indians"),1,0)</f>
        <v>0</v>
      </c>
      <c r="S556" s="3">
        <f>IF('Question 7 unworked'!$K556="Mumbai Indians",1,0)</f>
        <v>0</v>
      </c>
      <c r="T5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6">
        <f>IF(Table_9[[#This Row],[batting first]]=1,0,1)</f>
        <v>1</v>
      </c>
    </row>
    <row r="557" spans="1:21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  <c r="R557" s="3">
        <f>IF( ('Question 7 unworked'!$G557="Mumbai Indians")+('Question 7 unworked'!$H557="Mumbai Indians"),1,0)</f>
        <v>0</v>
      </c>
      <c r="S557" s="3">
        <f>IF('Question 7 unworked'!$K557="Mumbai Indians",1,0)</f>
        <v>0</v>
      </c>
      <c r="T5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57">
        <f>IF(Table_9[[#This Row],[batting first]]=1,0,1)</f>
        <v>0</v>
      </c>
    </row>
    <row r="558" spans="1:21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  <c r="R558" s="3">
        <f>IF( ('Question 7 unworked'!$G558="Mumbai Indians")+('Question 7 unworked'!$H558="Mumbai Indians"),1,0)</f>
        <v>0</v>
      </c>
      <c r="S558" s="3">
        <f>IF('Question 7 unworked'!$K558="Mumbai Indians",1,0)</f>
        <v>0</v>
      </c>
      <c r="T5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8">
        <f>IF(Table_9[[#This Row],[batting first]]=1,0,1)</f>
        <v>1</v>
      </c>
    </row>
    <row r="559" spans="1:21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  <c r="R559" s="3">
        <f>IF( ('Question 7 unworked'!$G559="Mumbai Indians")+('Question 7 unworked'!$H559="Mumbai Indians"),1,0)</f>
        <v>0</v>
      </c>
      <c r="S559" s="3">
        <f>IF('Question 7 unworked'!$K559="Mumbai Indians",1,0)</f>
        <v>0</v>
      </c>
      <c r="T5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59">
        <f>IF(Table_9[[#This Row],[batting first]]=1,0,1)</f>
        <v>1</v>
      </c>
    </row>
    <row r="560" spans="1:21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  <c r="R560" s="3">
        <f>IF( ('Question 7 unworked'!$G560="Mumbai Indians")+('Question 7 unworked'!$H560="Mumbai Indians"),1,0)</f>
        <v>0</v>
      </c>
      <c r="S560" s="3">
        <f>IF('Question 7 unworked'!$K560="Mumbai Indians",1,0)</f>
        <v>0</v>
      </c>
      <c r="T5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60">
        <f>IF(Table_9[[#This Row],[batting first]]=1,0,1)</f>
        <v>1</v>
      </c>
    </row>
    <row r="561" spans="1:21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  <c r="R561" s="3">
        <f>IF( ('Question 7 unworked'!$G561="Mumbai Indians")+('Question 7 unworked'!$H561="Mumbai Indians"),1,0)</f>
        <v>0</v>
      </c>
      <c r="S561" s="3">
        <f>IF('Question 7 unworked'!$K561="Mumbai Indians",1,0)</f>
        <v>0</v>
      </c>
      <c r="T5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1">
        <f>IF(Table_9[[#This Row],[batting first]]=1,0,1)</f>
        <v>0</v>
      </c>
    </row>
    <row r="562" spans="1:21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  <c r="R562" s="3">
        <f>IF( ('Question 7 unworked'!$G562="Mumbai Indians")+('Question 7 unworked'!$H562="Mumbai Indians"),1,0)</f>
        <v>1</v>
      </c>
      <c r="S562" s="3">
        <f>IF('Question 7 unworked'!$K562="Mumbai Indians",1,0)</f>
        <v>0</v>
      </c>
      <c r="T5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2">
        <f>IF(Table_9[[#This Row],[batting first]]=1,0,1)</f>
        <v>0</v>
      </c>
    </row>
    <row r="563" spans="1:21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  <c r="R563" s="3">
        <f>IF( ('Question 7 unworked'!$G563="Mumbai Indians")+('Question 7 unworked'!$H563="Mumbai Indians"),1,0)</f>
        <v>0</v>
      </c>
      <c r="S563" s="3">
        <f>IF('Question 7 unworked'!$K563="Mumbai Indians",1,0)</f>
        <v>0</v>
      </c>
      <c r="T5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63">
        <f>IF(Table_9[[#This Row],[batting first]]=1,0,1)</f>
        <v>1</v>
      </c>
    </row>
    <row r="564" spans="1:21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  <c r="R564" s="3">
        <f>IF( ('Question 7 unworked'!$G564="Mumbai Indians")+('Question 7 unworked'!$H564="Mumbai Indians"),1,0)</f>
        <v>0</v>
      </c>
      <c r="S564" s="3">
        <f>IF('Question 7 unworked'!$K564="Mumbai Indians",1,0)</f>
        <v>0</v>
      </c>
      <c r="T5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4">
        <f>IF(Table_9[[#This Row],[batting first]]=1,0,1)</f>
        <v>0</v>
      </c>
    </row>
    <row r="565" spans="1:21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  <c r="R565" s="3">
        <f>IF( ('Question 7 unworked'!$G565="Mumbai Indians")+('Question 7 unworked'!$H565="Mumbai Indians"),1,0)</f>
        <v>0</v>
      </c>
      <c r="S565" s="3">
        <f>IF('Question 7 unworked'!$K565="Mumbai Indians",1,0)</f>
        <v>0</v>
      </c>
      <c r="T5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5">
        <f>IF(Table_9[[#This Row],[batting first]]=1,0,1)</f>
        <v>0</v>
      </c>
    </row>
    <row r="566" spans="1:21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  <c r="R566" s="3">
        <f>IF( ('Question 7 unworked'!$G566="Mumbai Indians")+('Question 7 unworked'!$H566="Mumbai Indians"),1,0)</f>
        <v>1</v>
      </c>
      <c r="S566" s="3">
        <f>IF('Question 7 unworked'!$K566="Mumbai Indians",1,0)</f>
        <v>1</v>
      </c>
      <c r="T5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66">
        <f>IF(Table_9[[#This Row],[batting first]]=1,0,1)</f>
        <v>1</v>
      </c>
    </row>
    <row r="567" spans="1:21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  <c r="R567" s="3">
        <f>IF( ('Question 7 unworked'!$G567="Mumbai Indians")+('Question 7 unworked'!$H567="Mumbai Indians"),1,0)</f>
        <v>0</v>
      </c>
      <c r="S567" s="3">
        <f>IF('Question 7 unworked'!$K567="Mumbai Indians",1,0)</f>
        <v>0</v>
      </c>
      <c r="T5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67">
        <f>IF(Table_9[[#This Row],[batting first]]=1,0,1)</f>
        <v>1</v>
      </c>
    </row>
    <row r="568" spans="1:21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  <c r="R568" s="3">
        <f>IF( ('Question 7 unworked'!$G568="Mumbai Indians")+('Question 7 unworked'!$H568="Mumbai Indians"),1,0)</f>
        <v>1</v>
      </c>
      <c r="S568" s="3">
        <f>IF('Question 7 unworked'!$K568="Mumbai Indians",1,0)</f>
        <v>0</v>
      </c>
      <c r="T5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68">
        <f>IF(Table_9[[#This Row],[batting first]]=1,0,1)</f>
        <v>1</v>
      </c>
    </row>
    <row r="569" spans="1:21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  <c r="R569" s="3">
        <f>IF( ('Question 7 unworked'!$G569="Mumbai Indians")+('Question 7 unworked'!$H569="Mumbai Indians"),1,0)</f>
        <v>0</v>
      </c>
      <c r="S569" s="3">
        <f>IF('Question 7 unworked'!$K569="Mumbai Indians",1,0)</f>
        <v>0</v>
      </c>
      <c r="T5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69">
        <f>IF(Table_9[[#This Row],[batting first]]=1,0,1)</f>
        <v>0</v>
      </c>
    </row>
    <row r="570" spans="1:21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  <c r="R570" s="3">
        <f>IF( ('Question 7 unworked'!$G570="Mumbai Indians")+('Question 7 unworked'!$H570="Mumbai Indians"),1,0)</f>
        <v>0</v>
      </c>
      <c r="S570" s="3">
        <f>IF('Question 7 unworked'!$K570="Mumbai Indians",1,0)</f>
        <v>0</v>
      </c>
      <c r="T5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0">
        <f>IF(Table_9[[#This Row],[batting first]]=1,0,1)</f>
        <v>1</v>
      </c>
    </row>
    <row r="571" spans="1:21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  <c r="R571" s="3">
        <f>IF( ('Question 7 unworked'!$G571="Mumbai Indians")+('Question 7 unworked'!$H571="Mumbai Indians"),1,0)</f>
        <v>0</v>
      </c>
      <c r="S571" s="3">
        <f>IF('Question 7 unworked'!$K571="Mumbai Indians",1,0)</f>
        <v>0</v>
      </c>
      <c r="T5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1">
        <f>IF(Table_9[[#This Row],[batting first]]=1,0,1)</f>
        <v>1</v>
      </c>
    </row>
    <row r="572" spans="1:21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  <c r="R572" s="3">
        <f>IF( ('Question 7 unworked'!$G572="Mumbai Indians")+('Question 7 unworked'!$H572="Mumbai Indians"),1,0)</f>
        <v>1</v>
      </c>
      <c r="S572" s="3">
        <f>IF('Question 7 unworked'!$K572="Mumbai Indians",1,0)</f>
        <v>1</v>
      </c>
      <c r="T5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72">
        <f>IF(Table_9[[#This Row],[batting first]]=1,0,1)</f>
        <v>0</v>
      </c>
    </row>
    <row r="573" spans="1:21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  <c r="R573" s="3">
        <f>IF( ('Question 7 unworked'!$G573="Mumbai Indians")+('Question 7 unworked'!$H573="Mumbai Indians"),1,0)</f>
        <v>0</v>
      </c>
      <c r="S573" s="3">
        <f>IF('Question 7 unworked'!$K573="Mumbai Indians",1,0)</f>
        <v>0</v>
      </c>
      <c r="T5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3">
        <f>IF(Table_9[[#This Row],[batting first]]=1,0,1)</f>
        <v>1</v>
      </c>
    </row>
    <row r="574" spans="1:21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  <c r="R574" s="3">
        <f>IF( ('Question 7 unworked'!$G574="Mumbai Indians")+('Question 7 unworked'!$H574="Mumbai Indians"),1,0)</f>
        <v>0</v>
      </c>
      <c r="S574" s="3">
        <f>IF('Question 7 unworked'!$K574="Mumbai Indians",1,0)</f>
        <v>0</v>
      </c>
      <c r="T5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4">
        <f>IF(Table_9[[#This Row],[batting first]]=1,0,1)</f>
        <v>1</v>
      </c>
    </row>
    <row r="575" spans="1:21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  <c r="R575" s="3">
        <f>IF( ('Question 7 unworked'!$G575="Mumbai Indians")+('Question 7 unworked'!$H575="Mumbai Indians"),1,0)</f>
        <v>0</v>
      </c>
      <c r="S575" s="3">
        <f>IF('Question 7 unworked'!$K575="Mumbai Indians",1,0)</f>
        <v>0</v>
      </c>
      <c r="T5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75">
        <f>IF(Table_9[[#This Row],[batting first]]=1,0,1)</f>
        <v>0</v>
      </c>
    </row>
    <row r="576" spans="1:21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  <c r="R576" s="3">
        <f>IF( ('Question 7 unworked'!$G576="Mumbai Indians")+('Question 7 unworked'!$H576="Mumbai Indians"),1,0)</f>
        <v>0</v>
      </c>
      <c r="S576" s="3">
        <f>IF('Question 7 unworked'!$K576="Mumbai Indians",1,0)</f>
        <v>0</v>
      </c>
      <c r="T5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6">
        <f>IF(Table_9[[#This Row],[batting first]]=1,0,1)</f>
        <v>1</v>
      </c>
    </row>
    <row r="577" spans="1:21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  <c r="R577" s="3">
        <f>IF( ('Question 7 unworked'!$G577="Mumbai Indians")+('Question 7 unworked'!$H577="Mumbai Indians"),1,0)</f>
        <v>0</v>
      </c>
      <c r="S577" s="3">
        <f>IF('Question 7 unworked'!$K577="Mumbai Indians",1,0)</f>
        <v>0</v>
      </c>
      <c r="T5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7">
        <f>IF(Table_9[[#This Row],[batting first]]=1,0,1)</f>
        <v>1</v>
      </c>
    </row>
    <row r="578" spans="1:21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  <c r="R578" s="3">
        <f>IF( ('Question 7 unworked'!$G578="Mumbai Indians")+('Question 7 unworked'!$H578="Mumbai Indians"),1,0)</f>
        <v>0</v>
      </c>
      <c r="S578" s="3">
        <f>IF('Question 7 unworked'!$K578="Mumbai Indians",1,0)</f>
        <v>0</v>
      </c>
      <c r="T5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8">
        <f>IF(Table_9[[#This Row],[batting first]]=1,0,1)</f>
        <v>1</v>
      </c>
    </row>
    <row r="579" spans="1:21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  <c r="R579" s="3">
        <f>IF( ('Question 7 unworked'!$G579="Mumbai Indians")+('Question 7 unworked'!$H579="Mumbai Indians"),1,0)</f>
        <v>1</v>
      </c>
      <c r="S579" s="3">
        <f>IF('Question 7 unworked'!$K579="Mumbai Indians",1,0)</f>
        <v>0</v>
      </c>
      <c r="T5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79">
        <f>IF(Table_9[[#This Row],[batting first]]=1,0,1)</f>
        <v>1</v>
      </c>
    </row>
    <row r="580" spans="1:21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  <c r="R580" s="3">
        <f>IF( ('Question 7 unworked'!$G580="Mumbai Indians")+('Question 7 unworked'!$H580="Mumbai Indians"),1,0)</f>
        <v>0</v>
      </c>
      <c r="S580" s="3">
        <f>IF('Question 7 unworked'!$K580="Mumbai Indians",1,0)</f>
        <v>0</v>
      </c>
      <c r="T5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80">
        <f>IF(Table_9[[#This Row],[batting first]]=1,0,1)</f>
        <v>0</v>
      </c>
    </row>
    <row r="581" spans="1:21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  <c r="R581" s="3">
        <f>IF( ('Question 7 unworked'!$G581="Mumbai Indians")+('Question 7 unworked'!$H581="Mumbai Indians"),1,0)</f>
        <v>0</v>
      </c>
      <c r="S581" s="3">
        <f>IF('Question 7 unworked'!$K581="Mumbai Indians",1,0)</f>
        <v>0</v>
      </c>
      <c r="T5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1">
        <f>IF(Table_9[[#This Row],[batting first]]=1,0,1)</f>
        <v>1</v>
      </c>
    </row>
    <row r="582" spans="1:21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  <c r="R582" s="3">
        <f>IF( ('Question 7 unworked'!$G582="Mumbai Indians")+('Question 7 unworked'!$H582="Mumbai Indians"),1,0)</f>
        <v>0</v>
      </c>
      <c r="S582" s="3">
        <f>IF('Question 7 unworked'!$K582="Mumbai Indians",1,0)</f>
        <v>0</v>
      </c>
      <c r="T5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2">
        <f>IF(Table_9[[#This Row],[batting first]]=1,0,1)</f>
        <v>1</v>
      </c>
    </row>
    <row r="583" spans="1:21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  <c r="R583" s="3">
        <f>IF( ('Question 7 unworked'!$G583="Mumbai Indians")+('Question 7 unworked'!$H583="Mumbai Indians"),1,0)</f>
        <v>0</v>
      </c>
      <c r="S583" s="3">
        <f>IF('Question 7 unworked'!$K583="Mumbai Indians",1,0)</f>
        <v>0</v>
      </c>
      <c r="T5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83">
        <f>IF(Table_9[[#This Row],[batting first]]=1,0,1)</f>
        <v>0</v>
      </c>
    </row>
    <row r="584" spans="1:21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  <c r="R584" s="3">
        <f>IF( ('Question 7 unworked'!$G584="Mumbai Indians")+('Question 7 unworked'!$H584="Mumbai Indians"),1,0)</f>
        <v>0</v>
      </c>
      <c r="S584" s="3">
        <f>IF('Question 7 unworked'!$K584="Mumbai Indians",1,0)</f>
        <v>0</v>
      </c>
      <c r="T5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4">
        <f>IF(Table_9[[#This Row],[batting first]]=1,0,1)</f>
        <v>1</v>
      </c>
    </row>
    <row r="585" spans="1:21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  <c r="R585" s="3">
        <f>IF( ('Question 7 unworked'!$G585="Mumbai Indians")+('Question 7 unworked'!$H585="Mumbai Indians"),1,0)</f>
        <v>0</v>
      </c>
      <c r="S585" s="3">
        <f>IF('Question 7 unworked'!$K585="Mumbai Indians",1,0)</f>
        <v>0</v>
      </c>
      <c r="T5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85">
        <f>IF(Table_9[[#This Row],[batting first]]=1,0,1)</f>
        <v>0</v>
      </c>
    </row>
    <row r="586" spans="1:21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  <c r="R586" s="3">
        <f>IF( ('Question 7 unworked'!$G586="Mumbai Indians")+('Question 7 unworked'!$H586="Mumbai Indians"),1,0)</f>
        <v>0</v>
      </c>
      <c r="S586" s="3">
        <f>IF('Question 7 unworked'!$K586="Mumbai Indians",1,0)</f>
        <v>0</v>
      </c>
      <c r="T5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86">
        <f>IF(Table_9[[#This Row],[batting first]]=1,0,1)</f>
        <v>0</v>
      </c>
    </row>
    <row r="587" spans="1:21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  <c r="R587" s="3">
        <f>IF( ('Question 7 unworked'!$G587="Mumbai Indians")+('Question 7 unworked'!$H587="Mumbai Indians"),1,0)</f>
        <v>1</v>
      </c>
      <c r="S587" s="3">
        <f>IF('Question 7 unworked'!$K587="Mumbai Indians",1,0)</f>
        <v>0</v>
      </c>
      <c r="T5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7">
        <f>IF(Table_9[[#This Row],[batting first]]=1,0,1)</f>
        <v>1</v>
      </c>
    </row>
    <row r="588" spans="1:21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  <c r="R588" s="3">
        <f>IF( ('Question 7 unworked'!$G588="Mumbai Indians")+('Question 7 unworked'!$H588="Mumbai Indians"),1,0)</f>
        <v>0</v>
      </c>
      <c r="S588" s="3">
        <f>IF('Question 7 unworked'!$K588="Mumbai Indians",1,0)</f>
        <v>0</v>
      </c>
      <c r="T5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8">
        <f>IF(Table_9[[#This Row],[batting first]]=1,0,1)</f>
        <v>1</v>
      </c>
    </row>
    <row r="589" spans="1:21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  <c r="R589" s="3">
        <f>IF( ('Question 7 unworked'!$G589="Mumbai Indians")+('Question 7 unworked'!$H589="Mumbai Indians"),1,0)</f>
        <v>0</v>
      </c>
      <c r="S589" s="3">
        <f>IF('Question 7 unworked'!$K589="Mumbai Indians",1,0)</f>
        <v>0</v>
      </c>
      <c r="T5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89">
        <f>IF(Table_9[[#This Row],[batting first]]=1,0,1)</f>
        <v>1</v>
      </c>
    </row>
    <row r="590" spans="1:21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  <c r="R590" s="3">
        <f>IF( ('Question 7 unworked'!$G590="Mumbai Indians")+('Question 7 unworked'!$H590="Mumbai Indians"),1,0)</f>
        <v>0</v>
      </c>
      <c r="S590" s="3">
        <f>IF('Question 7 unworked'!$K590="Mumbai Indians",1,0)</f>
        <v>0</v>
      </c>
      <c r="T5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90">
        <f>IF(Table_9[[#This Row],[batting first]]=1,0,1)</f>
        <v>0</v>
      </c>
    </row>
    <row r="591" spans="1:21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  <c r="R591" s="3">
        <f>IF( ('Question 7 unworked'!$G591="Mumbai Indians")+('Question 7 unworked'!$H591="Mumbai Indians"),1,0)</f>
        <v>0</v>
      </c>
      <c r="S591" s="3">
        <f>IF('Question 7 unworked'!$K591="Mumbai Indians",1,0)</f>
        <v>0</v>
      </c>
      <c r="T5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1">
        <f>IF(Table_9[[#This Row],[batting first]]=1,0,1)</f>
        <v>1</v>
      </c>
    </row>
    <row r="592" spans="1:21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  <c r="R592" s="3">
        <f>IF( ('Question 7 unworked'!$G592="Mumbai Indians")+('Question 7 unworked'!$H592="Mumbai Indians"),1,0)</f>
        <v>1</v>
      </c>
      <c r="S592" s="3">
        <f>IF('Question 7 unworked'!$K592="Mumbai Indians",1,0)</f>
        <v>1</v>
      </c>
      <c r="T5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2">
        <f>IF(Table_9[[#This Row],[batting first]]=1,0,1)</f>
        <v>1</v>
      </c>
    </row>
    <row r="593" spans="1:21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  <c r="R593" s="3">
        <f>IF( ('Question 7 unworked'!$G593="Mumbai Indians")+('Question 7 unworked'!$H593="Mumbai Indians"),1,0)</f>
        <v>0</v>
      </c>
      <c r="S593" s="3">
        <f>IF('Question 7 unworked'!$K593="Mumbai Indians",1,0)</f>
        <v>0</v>
      </c>
      <c r="T5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3">
        <f>IF(Table_9[[#This Row],[batting first]]=1,0,1)</f>
        <v>1</v>
      </c>
    </row>
    <row r="594" spans="1:21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  <c r="R594" s="3">
        <f>IF( ('Question 7 unworked'!$G594="Mumbai Indians")+('Question 7 unworked'!$H594="Mumbai Indians"),1,0)</f>
        <v>0</v>
      </c>
      <c r="S594" s="3">
        <f>IF('Question 7 unworked'!$K594="Mumbai Indians",1,0)</f>
        <v>0</v>
      </c>
      <c r="T5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94">
        <f>IF(Table_9[[#This Row],[batting first]]=1,0,1)</f>
        <v>0</v>
      </c>
    </row>
    <row r="595" spans="1:21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  <c r="R595" s="3">
        <f>IF( ('Question 7 unworked'!$G595="Mumbai Indians")+('Question 7 unworked'!$H595="Mumbai Indians"),1,0)</f>
        <v>1</v>
      </c>
      <c r="S595" s="3">
        <f>IF('Question 7 unworked'!$K595="Mumbai Indians",1,0)</f>
        <v>1</v>
      </c>
      <c r="T5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5">
        <f>IF(Table_9[[#This Row],[batting first]]=1,0,1)</f>
        <v>1</v>
      </c>
    </row>
    <row r="596" spans="1:21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  <c r="R596" s="3">
        <f>IF( ('Question 7 unworked'!$G596="Mumbai Indians")+('Question 7 unworked'!$H596="Mumbai Indians"),1,0)</f>
        <v>0</v>
      </c>
      <c r="S596" s="3">
        <f>IF('Question 7 unworked'!$K596="Mumbai Indians",1,0)</f>
        <v>0</v>
      </c>
      <c r="T5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6">
        <f>IF(Table_9[[#This Row],[batting first]]=1,0,1)</f>
        <v>1</v>
      </c>
    </row>
    <row r="597" spans="1:21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  <c r="R597" s="3">
        <f>IF( ('Question 7 unworked'!$G597="Mumbai Indians")+('Question 7 unworked'!$H597="Mumbai Indians"),1,0)</f>
        <v>1</v>
      </c>
      <c r="S597" s="3">
        <f>IF('Question 7 unworked'!$K597="Mumbai Indians",1,0)</f>
        <v>1</v>
      </c>
      <c r="T5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7">
        <f>IF(Table_9[[#This Row],[batting first]]=1,0,1)</f>
        <v>1</v>
      </c>
    </row>
    <row r="598" spans="1:21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  <c r="R598" s="3">
        <f>IF( ('Question 7 unworked'!$G598="Mumbai Indians")+('Question 7 unworked'!$H598="Mumbai Indians"),1,0)</f>
        <v>0</v>
      </c>
      <c r="S598" s="3">
        <f>IF('Question 7 unworked'!$K598="Mumbai Indians",1,0)</f>
        <v>0</v>
      </c>
      <c r="T5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598">
        <f>IF(Table_9[[#This Row],[batting first]]=1,0,1)</f>
        <v>1</v>
      </c>
    </row>
    <row r="599" spans="1:21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  <c r="R599" s="3">
        <f>IF( ('Question 7 unworked'!$G599="Mumbai Indians")+('Question 7 unworked'!$H599="Mumbai Indians"),1,0)</f>
        <v>0</v>
      </c>
      <c r="S599" s="3">
        <f>IF('Question 7 unworked'!$K599="Mumbai Indians",1,0)</f>
        <v>0</v>
      </c>
      <c r="T5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599">
        <f>IF(Table_9[[#This Row],[batting first]]=1,0,1)</f>
        <v>0</v>
      </c>
    </row>
    <row r="600" spans="1:21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  <c r="R600" s="3">
        <f>IF( ('Question 7 unworked'!$G600="Mumbai Indians")+('Question 7 unworked'!$H600="Mumbai Indians"),1,0)</f>
        <v>0</v>
      </c>
      <c r="S600" s="3">
        <f>IF('Question 7 unworked'!$K600="Mumbai Indians",1,0)</f>
        <v>0</v>
      </c>
      <c r="T6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0">
        <f>IF(Table_9[[#This Row],[batting first]]=1,0,1)</f>
        <v>0</v>
      </c>
    </row>
    <row r="601" spans="1:21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  <c r="R601" s="3">
        <f>IF( ('Question 7 unworked'!$G601="Mumbai Indians")+('Question 7 unworked'!$H601="Mumbai Indians"),1,0)</f>
        <v>1</v>
      </c>
      <c r="S601" s="3">
        <f>IF('Question 7 unworked'!$K601="Mumbai Indians",1,0)</f>
        <v>1</v>
      </c>
      <c r="T6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01">
        <f>IF(Table_9[[#This Row],[batting first]]=1,0,1)</f>
        <v>1</v>
      </c>
    </row>
    <row r="602" spans="1:21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  <c r="R602" s="3">
        <f>IF( ('Question 7 unworked'!$G602="Mumbai Indians")+('Question 7 unworked'!$H602="Mumbai Indians"),1,0)</f>
        <v>0</v>
      </c>
      <c r="S602" s="3">
        <f>IF('Question 7 unworked'!$K602="Mumbai Indians",1,0)</f>
        <v>0</v>
      </c>
      <c r="T6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2">
        <f>IF(Table_9[[#This Row],[batting first]]=1,0,1)</f>
        <v>0</v>
      </c>
    </row>
    <row r="603" spans="1:21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  <c r="R603" s="3">
        <f>IF( ('Question 7 unworked'!$G603="Mumbai Indians")+('Question 7 unworked'!$H603="Mumbai Indians"),1,0)</f>
        <v>0</v>
      </c>
      <c r="S603" s="3">
        <f>IF('Question 7 unworked'!$K603="Mumbai Indians",1,0)</f>
        <v>0</v>
      </c>
      <c r="T6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03">
        <f>IF(Table_9[[#This Row],[batting first]]=1,0,1)</f>
        <v>1</v>
      </c>
    </row>
    <row r="604" spans="1:21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  <c r="R604" s="3">
        <f>IF( ('Question 7 unworked'!$G604="Mumbai Indians")+('Question 7 unworked'!$H604="Mumbai Indians"),1,0)</f>
        <v>0</v>
      </c>
      <c r="S604" s="3">
        <f>IF('Question 7 unworked'!$K604="Mumbai Indians",1,0)</f>
        <v>0</v>
      </c>
      <c r="T6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4">
        <f>IF(Table_9[[#This Row],[batting first]]=1,0,1)</f>
        <v>0</v>
      </c>
    </row>
    <row r="605" spans="1:21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  <c r="R605" s="3">
        <f>IF( ('Question 7 unworked'!$G605="Mumbai Indians")+('Question 7 unworked'!$H605="Mumbai Indians"),1,0)</f>
        <v>0</v>
      </c>
      <c r="S605" s="3">
        <f>IF('Question 7 unworked'!$K605="Mumbai Indians",1,0)</f>
        <v>0</v>
      </c>
      <c r="T6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5">
        <f>IF(Table_9[[#This Row],[batting first]]=1,0,1)</f>
        <v>0</v>
      </c>
    </row>
    <row r="606" spans="1:21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  <c r="R606" s="3">
        <f>IF( ('Question 7 unworked'!$G606="Mumbai Indians")+('Question 7 unworked'!$H606="Mumbai Indians"),1,0)</f>
        <v>0</v>
      </c>
      <c r="S606" s="3">
        <f>IF('Question 7 unworked'!$K606="Mumbai Indians",1,0)</f>
        <v>0</v>
      </c>
      <c r="T6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6">
        <f>IF(Table_9[[#This Row],[batting first]]=1,0,1)</f>
        <v>0</v>
      </c>
    </row>
    <row r="607" spans="1:21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  <c r="R607" s="3">
        <f>IF( ('Question 7 unworked'!$G607="Mumbai Indians")+('Question 7 unworked'!$H607="Mumbai Indians"),1,0)</f>
        <v>1</v>
      </c>
      <c r="S607" s="3">
        <f>IF('Question 7 unworked'!$K607="Mumbai Indians",1,0)</f>
        <v>1</v>
      </c>
      <c r="T6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07">
        <f>IF(Table_9[[#This Row],[batting first]]=1,0,1)</f>
        <v>1</v>
      </c>
    </row>
    <row r="608" spans="1:21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  <c r="R608" s="3">
        <f>IF( ('Question 7 unworked'!$G608="Mumbai Indians")+('Question 7 unworked'!$H608="Mumbai Indians"),1,0)</f>
        <v>0</v>
      </c>
      <c r="S608" s="3">
        <f>IF('Question 7 unworked'!$K608="Mumbai Indians",1,0)</f>
        <v>0</v>
      </c>
      <c r="T6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08">
        <f>IF(Table_9[[#This Row],[batting first]]=1,0,1)</f>
        <v>1</v>
      </c>
    </row>
    <row r="609" spans="1:21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  <c r="R609" s="3">
        <f>IF( ('Question 7 unworked'!$G609="Mumbai Indians")+('Question 7 unworked'!$H609="Mumbai Indians"),1,0)</f>
        <v>1</v>
      </c>
      <c r="S609" s="3">
        <f>IF('Question 7 unworked'!$K609="Mumbai Indians",1,0)</f>
        <v>1</v>
      </c>
      <c r="T6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09">
        <f>IF(Table_9[[#This Row],[batting first]]=1,0,1)</f>
        <v>0</v>
      </c>
    </row>
    <row r="610" spans="1:21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  <c r="R610" s="3">
        <f>IF( ('Question 7 unworked'!$G610="Mumbai Indians")+('Question 7 unworked'!$H610="Mumbai Indians"),1,0)</f>
        <v>0</v>
      </c>
      <c r="S610" s="3">
        <f>IF('Question 7 unworked'!$K610="Mumbai Indians",1,0)</f>
        <v>0</v>
      </c>
      <c r="T6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0">
        <f>IF(Table_9[[#This Row],[batting first]]=1,0,1)</f>
        <v>1</v>
      </c>
    </row>
    <row r="611" spans="1:21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  <c r="R611" s="3">
        <f>IF( ('Question 7 unworked'!$G611="Mumbai Indians")+('Question 7 unworked'!$H611="Mumbai Indians"),1,0)</f>
        <v>0</v>
      </c>
      <c r="S611" s="3">
        <f>IF('Question 7 unworked'!$K611="Mumbai Indians",1,0)</f>
        <v>0</v>
      </c>
      <c r="T6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11">
        <f>IF(Table_9[[#This Row],[batting first]]=1,0,1)</f>
        <v>0</v>
      </c>
    </row>
    <row r="612" spans="1:21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  <c r="R612" s="3">
        <f>IF( ('Question 7 unworked'!$G612="Mumbai Indians")+('Question 7 unworked'!$H612="Mumbai Indians"),1,0)</f>
        <v>0</v>
      </c>
      <c r="S612" s="3">
        <f>IF('Question 7 unworked'!$K612="Mumbai Indians",1,0)</f>
        <v>0</v>
      </c>
      <c r="T6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12">
        <f>IF(Table_9[[#This Row],[batting first]]=1,0,1)</f>
        <v>0</v>
      </c>
    </row>
    <row r="613" spans="1:21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  <c r="R613" s="3">
        <f>IF( ('Question 7 unworked'!$G613="Mumbai Indians")+('Question 7 unworked'!$H613="Mumbai Indians"),1,0)</f>
        <v>1</v>
      </c>
      <c r="S613" s="3">
        <f>IF('Question 7 unworked'!$K613="Mumbai Indians",1,0)</f>
        <v>0</v>
      </c>
      <c r="T6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13">
        <f>IF(Table_9[[#This Row],[batting first]]=1,0,1)</f>
        <v>0</v>
      </c>
    </row>
    <row r="614" spans="1:21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  <c r="R614" s="3">
        <f>IF( ('Question 7 unworked'!$G614="Mumbai Indians")+('Question 7 unworked'!$H614="Mumbai Indians"),1,0)</f>
        <v>0</v>
      </c>
      <c r="S614" s="3">
        <f>IF('Question 7 unworked'!$K614="Mumbai Indians",1,0)</f>
        <v>0</v>
      </c>
      <c r="T6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4">
        <f>IF(Table_9[[#This Row],[batting first]]=1,0,1)</f>
        <v>1</v>
      </c>
    </row>
    <row r="615" spans="1:21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  <c r="R615" s="3">
        <f>IF( ('Question 7 unworked'!$G615="Mumbai Indians")+('Question 7 unworked'!$H615="Mumbai Indians"),1,0)</f>
        <v>0</v>
      </c>
      <c r="S615" s="3">
        <f>IF('Question 7 unworked'!$K615="Mumbai Indians",1,0)</f>
        <v>0</v>
      </c>
      <c r="T6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5">
        <f>IF(Table_9[[#This Row],[batting first]]=1,0,1)</f>
        <v>1</v>
      </c>
    </row>
    <row r="616" spans="1:21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  <c r="R616" s="3">
        <f>IF( ('Question 7 unworked'!$G616="Mumbai Indians")+('Question 7 unworked'!$H616="Mumbai Indians"),1,0)</f>
        <v>0</v>
      </c>
      <c r="S616" s="3">
        <f>IF('Question 7 unworked'!$K616="Mumbai Indians",1,0)</f>
        <v>0</v>
      </c>
      <c r="T6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6">
        <f>IF(Table_9[[#This Row],[batting first]]=1,0,1)</f>
        <v>1</v>
      </c>
    </row>
    <row r="617" spans="1:21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  <c r="R617" s="3">
        <f>IF( ('Question 7 unworked'!$G617="Mumbai Indians")+('Question 7 unworked'!$H617="Mumbai Indians"),1,0)</f>
        <v>0</v>
      </c>
      <c r="S617" s="3">
        <f>IF('Question 7 unworked'!$K617="Mumbai Indians",1,0)</f>
        <v>0</v>
      </c>
      <c r="T6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17">
        <f>IF(Table_9[[#This Row],[batting first]]=1,0,1)</f>
        <v>0</v>
      </c>
    </row>
    <row r="618" spans="1:21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  <c r="R618" s="3">
        <f>IF( ('Question 7 unworked'!$G618="Mumbai Indians")+('Question 7 unworked'!$H618="Mumbai Indians"),1,0)</f>
        <v>0</v>
      </c>
      <c r="S618" s="3">
        <f>IF('Question 7 unworked'!$K618="Mumbai Indians",1,0)</f>
        <v>0</v>
      </c>
      <c r="T6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18">
        <f>IF(Table_9[[#This Row],[batting first]]=1,0,1)</f>
        <v>0</v>
      </c>
    </row>
    <row r="619" spans="1:21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  <c r="R619" s="3">
        <f>IF( ('Question 7 unworked'!$G619="Mumbai Indians")+('Question 7 unworked'!$H619="Mumbai Indians"),1,0)</f>
        <v>1</v>
      </c>
      <c r="S619" s="3">
        <f>IF('Question 7 unworked'!$K619="Mumbai Indians",1,0)</f>
        <v>1</v>
      </c>
      <c r="T6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19">
        <f>IF(Table_9[[#This Row],[batting first]]=1,0,1)</f>
        <v>1</v>
      </c>
    </row>
    <row r="620" spans="1:21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  <c r="R620" s="3">
        <f>IF( ('Question 7 unworked'!$G620="Mumbai Indians")+('Question 7 unworked'!$H620="Mumbai Indians"),1,0)</f>
        <v>0</v>
      </c>
      <c r="S620" s="3">
        <f>IF('Question 7 unworked'!$K620="Mumbai Indians",1,0)</f>
        <v>0</v>
      </c>
      <c r="T6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0">
        <f>IF(Table_9[[#This Row],[batting first]]=1,0,1)</f>
        <v>1</v>
      </c>
    </row>
    <row r="621" spans="1:21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  <c r="R621" s="3">
        <f>IF( ('Question 7 unworked'!$G621="Mumbai Indians")+('Question 7 unworked'!$H621="Mumbai Indians"),1,0)</f>
        <v>0</v>
      </c>
      <c r="S621" s="3">
        <f>IF('Question 7 unworked'!$K621="Mumbai Indians",1,0)</f>
        <v>0</v>
      </c>
      <c r="T6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21">
        <f>IF(Table_9[[#This Row],[batting first]]=1,0,1)</f>
        <v>0</v>
      </c>
    </row>
    <row r="622" spans="1:21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  <c r="R622" s="3">
        <f>IF( ('Question 7 unworked'!$G622="Mumbai Indians")+('Question 7 unworked'!$H622="Mumbai Indians"),1,0)</f>
        <v>1</v>
      </c>
      <c r="S622" s="3">
        <f>IF('Question 7 unworked'!$K622="Mumbai Indians",1,0)</f>
        <v>1</v>
      </c>
      <c r="T6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2">
        <f>IF(Table_9[[#This Row],[batting first]]=1,0,1)</f>
        <v>1</v>
      </c>
    </row>
    <row r="623" spans="1:21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  <c r="R623" s="3">
        <f>IF( ('Question 7 unworked'!$G623="Mumbai Indians")+('Question 7 unworked'!$H623="Mumbai Indians"),1,0)</f>
        <v>0</v>
      </c>
      <c r="S623" s="3">
        <f>IF('Question 7 unworked'!$K623="Mumbai Indians",1,0)</f>
        <v>0</v>
      </c>
      <c r="T6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3">
        <f>IF(Table_9[[#This Row],[batting first]]=1,0,1)</f>
        <v>1</v>
      </c>
    </row>
    <row r="624" spans="1:21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  <c r="R624" s="3">
        <f>IF( ('Question 7 unworked'!$G624="Mumbai Indians")+('Question 7 unworked'!$H624="Mumbai Indians"),1,0)</f>
        <v>0</v>
      </c>
      <c r="S624" s="3">
        <f>IF('Question 7 unworked'!$K624="Mumbai Indians",1,0)</f>
        <v>0</v>
      </c>
      <c r="T6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4">
        <f>IF(Table_9[[#This Row],[batting first]]=1,0,1)</f>
        <v>1</v>
      </c>
    </row>
    <row r="625" spans="1:21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  <c r="R625" s="3">
        <f>IF( ('Question 7 unworked'!$G625="Mumbai Indians")+('Question 7 unworked'!$H625="Mumbai Indians"),1,0)</f>
        <v>0</v>
      </c>
      <c r="S625" s="3">
        <f>IF('Question 7 unworked'!$K625="Mumbai Indians",1,0)</f>
        <v>0</v>
      </c>
      <c r="T6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5">
        <f>IF(Table_9[[#This Row],[batting first]]=1,0,1)</f>
        <v>1</v>
      </c>
    </row>
    <row r="626" spans="1:21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  <c r="R626" s="3">
        <f>IF( ('Question 7 unworked'!$G626="Mumbai Indians")+('Question 7 unworked'!$H626="Mumbai Indians"),1,0)</f>
        <v>0</v>
      </c>
      <c r="S626" s="3">
        <f>IF('Question 7 unworked'!$K626="Mumbai Indians",1,0)</f>
        <v>0</v>
      </c>
      <c r="T6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26">
        <f>IF(Table_9[[#This Row],[batting first]]=1,0,1)</f>
        <v>1</v>
      </c>
    </row>
    <row r="627" spans="1:21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  <c r="R627" s="3">
        <f>IF( ('Question 7 unworked'!$G627="Mumbai Indians")+('Question 7 unworked'!$H627="Mumbai Indians"),1,0)</f>
        <v>0</v>
      </c>
      <c r="S627" s="3">
        <f>IF('Question 7 unworked'!$K627="Mumbai Indians",1,0)</f>
        <v>0</v>
      </c>
      <c r="T6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27">
        <f>IF(Table_9[[#This Row],[batting first]]=1,0,1)</f>
        <v>0</v>
      </c>
    </row>
    <row r="628" spans="1:21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  <c r="R628" s="3">
        <f>IF( ('Question 7 unworked'!$G628="Mumbai Indians")+('Question 7 unworked'!$H628="Mumbai Indians"),1,0)</f>
        <v>0</v>
      </c>
      <c r="S628" s="3">
        <f>IF('Question 7 unworked'!$K628="Mumbai Indians",1,0)</f>
        <v>0</v>
      </c>
      <c r="T6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28">
        <f>IF(Table_9[[#This Row],[batting first]]=1,0,1)</f>
        <v>0</v>
      </c>
    </row>
    <row r="629" spans="1:21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  <c r="R629" s="3">
        <f>IF( ('Question 7 unworked'!$G629="Mumbai Indians")+('Question 7 unworked'!$H629="Mumbai Indians"),1,0)</f>
        <v>1</v>
      </c>
      <c r="S629" s="3">
        <f>IF('Question 7 unworked'!$K629="Mumbai Indians",1,0)</f>
        <v>1</v>
      </c>
      <c r="T6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29">
        <f>IF(Table_9[[#This Row],[batting first]]=1,0,1)</f>
        <v>0</v>
      </c>
    </row>
    <row r="630" spans="1:21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  <c r="R630" s="3">
        <f>IF( ('Question 7 unworked'!$G630="Mumbai Indians")+('Question 7 unworked'!$H630="Mumbai Indians"),1,0)</f>
        <v>0</v>
      </c>
      <c r="S630" s="3">
        <f>IF('Question 7 unworked'!$K630="Mumbai Indians",1,0)</f>
        <v>0</v>
      </c>
      <c r="T6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0">
        <f>IF(Table_9[[#This Row],[batting first]]=1,0,1)</f>
        <v>1</v>
      </c>
    </row>
    <row r="631" spans="1:21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  <c r="R631" s="3">
        <f>IF( ('Question 7 unworked'!$G631="Mumbai Indians")+('Question 7 unworked'!$H631="Mumbai Indians"),1,0)</f>
        <v>0</v>
      </c>
      <c r="S631" s="3">
        <f>IF('Question 7 unworked'!$K631="Mumbai Indians",1,0)</f>
        <v>0</v>
      </c>
      <c r="T6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1">
        <f>IF(Table_9[[#This Row],[batting first]]=1,0,1)</f>
        <v>1</v>
      </c>
    </row>
    <row r="632" spans="1:21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  <c r="R632" s="3">
        <f>IF( ('Question 7 unworked'!$G632="Mumbai Indians")+('Question 7 unworked'!$H632="Mumbai Indians"),1,0)</f>
        <v>1</v>
      </c>
      <c r="S632" s="3">
        <f>IF('Question 7 unworked'!$K632="Mumbai Indians",1,0)</f>
        <v>0</v>
      </c>
      <c r="T6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2">
        <f>IF(Table_9[[#This Row],[batting first]]=1,0,1)</f>
        <v>1</v>
      </c>
    </row>
    <row r="633" spans="1:21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  <c r="R633" s="3">
        <f>IF( ('Question 7 unworked'!$G633="Mumbai Indians")+('Question 7 unworked'!$H633="Mumbai Indians"),1,0)</f>
        <v>0</v>
      </c>
      <c r="S633" s="3">
        <f>IF('Question 7 unworked'!$K633="Mumbai Indians",1,0)</f>
        <v>0</v>
      </c>
      <c r="T6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33">
        <f>IF(Table_9[[#This Row],[batting first]]=1,0,1)</f>
        <v>0</v>
      </c>
    </row>
    <row r="634" spans="1:21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  <c r="R634" s="3">
        <f>IF( ('Question 7 unworked'!$G634="Mumbai Indians")+('Question 7 unworked'!$H634="Mumbai Indians"),1,0)</f>
        <v>0</v>
      </c>
      <c r="S634" s="3">
        <f>IF('Question 7 unworked'!$K634="Mumbai Indians",1,0)</f>
        <v>0</v>
      </c>
      <c r="T6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4">
        <f>IF(Table_9[[#This Row],[batting first]]=1,0,1)</f>
        <v>1</v>
      </c>
    </row>
    <row r="635" spans="1:21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  <c r="R635" s="3">
        <f>IF( ('Question 7 unworked'!$G635="Mumbai Indians")+('Question 7 unworked'!$H635="Mumbai Indians"),1,0)</f>
        <v>1</v>
      </c>
      <c r="S635" s="3">
        <f>IF('Question 7 unworked'!$K635="Mumbai Indians",1,0)</f>
        <v>0</v>
      </c>
      <c r="T6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35">
        <f>IF(Table_9[[#This Row],[batting first]]=1,0,1)</f>
        <v>0</v>
      </c>
    </row>
    <row r="636" spans="1:21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  <c r="R636" s="3">
        <f>IF( ('Question 7 unworked'!$G636="Mumbai Indians")+('Question 7 unworked'!$H636="Mumbai Indians"),1,0)</f>
        <v>0</v>
      </c>
      <c r="S636" s="3">
        <f>IF('Question 7 unworked'!$K636="Mumbai Indians",1,0)</f>
        <v>0</v>
      </c>
      <c r="T6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36">
        <f>IF(Table_9[[#This Row],[batting first]]=1,0,1)</f>
        <v>0</v>
      </c>
    </row>
    <row r="637" spans="1:21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  <c r="R637" s="3">
        <f>IF( ('Question 7 unworked'!$G637="Mumbai Indians")+('Question 7 unworked'!$H637="Mumbai Indians"),1,0)</f>
        <v>0</v>
      </c>
      <c r="S637" s="3">
        <f>IF('Question 7 unworked'!$K637="Mumbai Indians",1,0)</f>
        <v>0</v>
      </c>
      <c r="T6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7">
        <f>IF(Table_9[[#This Row],[batting first]]=1,0,1)</f>
        <v>1</v>
      </c>
    </row>
    <row r="638" spans="1:21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  <c r="R638" s="3">
        <f>IF( ('Question 7 unworked'!$G638="Mumbai Indians")+('Question 7 unworked'!$H638="Mumbai Indians"),1,0)</f>
        <v>1</v>
      </c>
      <c r="S638" s="3">
        <f>IF('Question 7 unworked'!$K638="Mumbai Indians",1,0)</f>
        <v>1</v>
      </c>
      <c r="T6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38">
        <f>IF(Table_9[[#This Row],[batting first]]=1,0,1)</f>
        <v>0</v>
      </c>
    </row>
    <row r="639" spans="1:21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  <c r="R639" s="3">
        <f>IF( ('Question 7 unworked'!$G639="Mumbai Indians")+('Question 7 unworked'!$H639="Mumbai Indians"),1,0)</f>
        <v>0</v>
      </c>
      <c r="S639" s="3">
        <f>IF('Question 7 unworked'!$K639="Mumbai Indians",1,0)</f>
        <v>0</v>
      </c>
      <c r="T6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39">
        <f>IF(Table_9[[#This Row],[batting first]]=1,0,1)</f>
        <v>1</v>
      </c>
    </row>
    <row r="640" spans="1:21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  <c r="R640" s="3">
        <f>IF( ('Question 7 unworked'!$G640="Mumbai Indians")+('Question 7 unworked'!$H640="Mumbai Indians"),1,0)</f>
        <v>0</v>
      </c>
      <c r="S640" s="3">
        <f>IF('Question 7 unworked'!$K640="Mumbai Indians",1,0)</f>
        <v>0</v>
      </c>
      <c r="T6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40">
        <f>IF(Table_9[[#This Row],[batting first]]=1,0,1)</f>
        <v>0</v>
      </c>
    </row>
    <row r="641" spans="1:21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  <c r="R641" s="3">
        <f>IF( ('Question 7 unworked'!$G641="Mumbai Indians")+('Question 7 unworked'!$H641="Mumbai Indians"),1,0)</f>
        <v>1</v>
      </c>
      <c r="S641" s="3">
        <f>IF('Question 7 unworked'!$K641="Mumbai Indians",1,0)</f>
        <v>0</v>
      </c>
      <c r="T6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41">
        <f>IF(Table_9[[#This Row],[batting first]]=1,0,1)</f>
        <v>0</v>
      </c>
    </row>
    <row r="642" spans="1:21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  <c r="R642" s="3">
        <f>IF( ('Question 7 unworked'!$G642="Mumbai Indians")+('Question 7 unworked'!$H642="Mumbai Indians"),1,0)</f>
        <v>0</v>
      </c>
      <c r="S642" s="3">
        <f>IF('Question 7 unworked'!$K642="Mumbai Indians",1,0)</f>
        <v>0</v>
      </c>
      <c r="T6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2">
        <f>IF(Table_9[[#This Row],[batting first]]=1,0,1)</f>
        <v>1</v>
      </c>
    </row>
    <row r="643" spans="1:21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  <c r="R643" s="3">
        <f>IF( ('Question 7 unworked'!$G643="Mumbai Indians")+('Question 7 unworked'!$H643="Mumbai Indians"),1,0)</f>
        <v>1</v>
      </c>
      <c r="S643" s="3">
        <f>IF('Question 7 unworked'!$K643="Mumbai Indians",1,0)</f>
        <v>1</v>
      </c>
      <c r="T6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3">
        <f>IF(Table_9[[#This Row],[batting first]]=1,0,1)</f>
        <v>1</v>
      </c>
    </row>
    <row r="644" spans="1:21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  <c r="R644" s="3">
        <f>IF( ('Question 7 unworked'!$G644="Mumbai Indians")+('Question 7 unworked'!$H644="Mumbai Indians"),1,0)</f>
        <v>1</v>
      </c>
      <c r="S644" s="3">
        <f>IF('Question 7 unworked'!$K644="Mumbai Indians",1,0)</f>
        <v>1</v>
      </c>
      <c r="T6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44">
        <f>IF(Table_9[[#This Row],[batting first]]=1,0,1)</f>
        <v>0</v>
      </c>
    </row>
    <row r="645" spans="1:21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  <c r="R645" s="3">
        <f>IF( ('Question 7 unworked'!$G645="Mumbai Indians")+('Question 7 unworked'!$H645="Mumbai Indians"),1,0)</f>
        <v>1</v>
      </c>
      <c r="S645" s="3">
        <f>IF('Question 7 unworked'!$K645="Mumbai Indians",1,0)</f>
        <v>0</v>
      </c>
      <c r="T6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5">
        <f>IF(Table_9[[#This Row],[batting first]]=1,0,1)</f>
        <v>1</v>
      </c>
    </row>
    <row r="646" spans="1:21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  <c r="R646" s="3">
        <f>IF( ('Question 7 unworked'!$G646="Mumbai Indians")+('Question 7 unworked'!$H646="Mumbai Indians"),1,0)</f>
        <v>0</v>
      </c>
      <c r="S646" s="3">
        <f>IF('Question 7 unworked'!$K646="Mumbai Indians",1,0)</f>
        <v>0</v>
      </c>
      <c r="T6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6">
        <f>IF(Table_9[[#This Row],[batting first]]=1,0,1)</f>
        <v>1</v>
      </c>
    </row>
    <row r="647" spans="1:21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  <c r="R647" s="3">
        <f>IF( ('Question 7 unworked'!$G647="Mumbai Indians")+('Question 7 unworked'!$H647="Mumbai Indians"),1,0)</f>
        <v>0</v>
      </c>
      <c r="S647" s="3">
        <f>IF('Question 7 unworked'!$K647="Mumbai Indians",1,0)</f>
        <v>0</v>
      </c>
      <c r="T6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7">
        <f>IF(Table_9[[#This Row],[batting first]]=1,0,1)</f>
        <v>1</v>
      </c>
    </row>
    <row r="648" spans="1:21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  <c r="R648" s="3">
        <f>IF( ('Question 7 unworked'!$G648="Mumbai Indians")+('Question 7 unworked'!$H648="Mumbai Indians"),1,0)</f>
        <v>0</v>
      </c>
      <c r="S648" s="3">
        <f>IF('Question 7 unworked'!$K648="Mumbai Indians",1,0)</f>
        <v>0</v>
      </c>
      <c r="T6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8">
        <f>IF(Table_9[[#This Row],[batting first]]=1,0,1)</f>
        <v>1</v>
      </c>
    </row>
    <row r="649" spans="1:21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  <c r="R649" s="3">
        <f>IF( ('Question 7 unworked'!$G649="Mumbai Indians")+('Question 7 unworked'!$H649="Mumbai Indians"),1,0)</f>
        <v>0</v>
      </c>
      <c r="S649" s="3">
        <f>IF('Question 7 unworked'!$K649="Mumbai Indians",1,0)</f>
        <v>0</v>
      </c>
      <c r="T6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49">
        <f>IF(Table_9[[#This Row],[batting first]]=1,0,1)</f>
        <v>1</v>
      </c>
    </row>
    <row r="650" spans="1:21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  <c r="R650" s="3">
        <f>IF( ('Question 7 unworked'!$G650="Mumbai Indians")+('Question 7 unworked'!$H650="Mumbai Indians"),1,0)</f>
        <v>0</v>
      </c>
      <c r="S650" s="3">
        <f>IF('Question 7 unworked'!$K650="Mumbai Indians",1,0)</f>
        <v>0</v>
      </c>
      <c r="T6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50">
        <f>IF(Table_9[[#This Row],[batting first]]=1,0,1)</f>
        <v>0</v>
      </c>
    </row>
    <row r="651" spans="1:21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  <c r="R651" s="3">
        <f>IF( ('Question 7 unworked'!$G651="Mumbai Indians")+('Question 7 unworked'!$H651="Mumbai Indians"),1,0)</f>
        <v>1</v>
      </c>
      <c r="S651" s="3">
        <f>IF('Question 7 unworked'!$K651="Mumbai Indians",1,0)</f>
        <v>0</v>
      </c>
      <c r="T6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1">
        <f>IF(Table_9[[#This Row],[batting first]]=1,0,1)</f>
        <v>1</v>
      </c>
    </row>
    <row r="652" spans="1:21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  <c r="R652" s="3">
        <f>IF( ('Question 7 unworked'!$G652="Mumbai Indians")+('Question 7 unworked'!$H652="Mumbai Indians"),1,0)</f>
        <v>0</v>
      </c>
      <c r="S652" s="3">
        <f>IF('Question 7 unworked'!$K652="Mumbai Indians",1,0)</f>
        <v>0</v>
      </c>
      <c r="T6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2">
        <f>IF(Table_9[[#This Row],[batting first]]=1,0,1)</f>
        <v>1</v>
      </c>
    </row>
    <row r="653" spans="1:21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  <c r="R653" s="3">
        <f>IF( ('Question 7 unworked'!$G653="Mumbai Indians")+('Question 7 unworked'!$H653="Mumbai Indians"),1,0)</f>
        <v>1</v>
      </c>
      <c r="S653" s="3">
        <f>IF('Question 7 unworked'!$K653="Mumbai Indians",1,0)</f>
        <v>0</v>
      </c>
      <c r="T6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3">
        <f>IF(Table_9[[#This Row],[batting first]]=1,0,1)</f>
        <v>1</v>
      </c>
    </row>
    <row r="654" spans="1:21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  <c r="R654" s="3">
        <f>IF( ('Question 7 unworked'!$G654="Mumbai Indians")+('Question 7 unworked'!$H654="Mumbai Indians"),1,0)</f>
        <v>0</v>
      </c>
      <c r="S654" s="3">
        <f>IF('Question 7 unworked'!$K654="Mumbai Indians",1,0)</f>
        <v>0</v>
      </c>
      <c r="T6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4">
        <f>IF(Table_9[[#This Row],[batting first]]=1,0,1)</f>
        <v>1</v>
      </c>
    </row>
    <row r="655" spans="1:21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  <c r="R655" s="3">
        <f>IF( ('Question 7 unworked'!$G655="Mumbai Indians")+('Question 7 unworked'!$H655="Mumbai Indians"),1,0)</f>
        <v>0</v>
      </c>
      <c r="S655" s="3">
        <f>IF('Question 7 unworked'!$K655="Mumbai Indians",1,0)</f>
        <v>0</v>
      </c>
      <c r="T6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55">
        <f>IF(Table_9[[#This Row],[batting first]]=1,0,1)</f>
        <v>0</v>
      </c>
    </row>
    <row r="656" spans="1:21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  <c r="R656" s="3">
        <f>IF( ('Question 7 unworked'!$G656="Mumbai Indians")+('Question 7 unworked'!$H656="Mumbai Indians"),1,0)</f>
        <v>0</v>
      </c>
      <c r="S656" s="3">
        <f>IF('Question 7 unworked'!$K656="Mumbai Indians",1,0)</f>
        <v>0</v>
      </c>
      <c r="T6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56">
        <f>IF(Table_9[[#This Row],[batting first]]=1,0,1)</f>
        <v>0</v>
      </c>
    </row>
    <row r="657" spans="1:21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  <c r="R657" s="3">
        <f>IF( ('Question 7 unworked'!$G657="Mumbai Indians")+('Question 7 unworked'!$H657="Mumbai Indians"),1,0)</f>
        <v>0</v>
      </c>
      <c r="S657" s="3">
        <f>IF('Question 7 unworked'!$K657="Mumbai Indians",1,0)</f>
        <v>0</v>
      </c>
      <c r="T6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57">
        <f>IF(Table_9[[#This Row],[batting first]]=1,0,1)</f>
        <v>0</v>
      </c>
    </row>
    <row r="658" spans="1:21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  <c r="R658" s="3">
        <f>IF( ('Question 7 unworked'!$G658="Mumbai Indians")+('Question 7 unworked'!$H658="Mumbai Indians"),1,0)</f>
        <v>1</v>
      </c>
      <c r="S658" s="3">
        <f>IF('Question 7 unworked'!$K658="Mumbai Indians",1,0)</f>
        <v>1</v>
      </c>
      <c r="T6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58">
        <f>IF(Table_9[[#This Row],[batting first]]=1,0,1)</f>
        <v>0</v>
      </c>
    </row>
    <row r="659" spans="1:21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  <c r="R659" s="3">
        <f>IF( ('Question 7 unworked'!$G659="Mumbai Indians")+('Question 7 unworked'!$H659="Mumbai Indians"),1,0)</f>
        <v>0</v>
      </c>
      <c r="S659" s="3">
        <f>IF('Question 7 unworked'!$K659="Mumbai Indians",1,0)</f>
        <v>0</v>
      </c>
      <c r="T6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59">
        <f>IF(Table_9[[#This Row],[batting first]]=1,0,1)</f>
        <v>1</v>
      </c>
    </row>
    <row r="660" spans="1:21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  <c r="R660" s="3">
        <f>IF( ('Question 7 unworked'!$G660="Mumbai Indians")+('Question 7 unworked'!$H660="Mumbai Indians"),1,0)</f>
        <v>0</v>
      </c>
      <c r="S660" s="3">
        <f>IF('Question 7 unworked'!$K660="Mumbai Indians",1,0)</f>
        <v>0</v>
      </c>
      <c r="T6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0">
        <f>IF(Table_9[[#This Row],[batting first]]=1,0,1)</f>
        <v>0</v>
      </c>
    </row>
    <row r="661" spans="1:21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  <c r="R661" s="3">
        <f>IF( ('Question 7 unworked'!$G661="Mumbai Indians")+('Question 7 unworked'!$H661="Mumbai Indians"),1,0)</f>
        <v>0</v>
      </c>
      <c r="S661" s="3">
        <f>IF('Question 7 unworked'!$K661="Mumbai Indians",1,0)</f>
        <v>0</v>
      </c>
      <c r="T6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1">
        <f>IF(Table_9[[#This Row],[batting first]]=1,0,1)</f>
        <v>0</v>
      </c>
    </row>
    <row r="662" spans="1:21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  <c r="R662" s="3">
        <f>IF( ('Question 7 unworked'!$G662="Mumbai Indians")+('Question 7 unworked'!$H662="Mumbai Indians"),1,0)</f>
        <v>0</v>
      </c>
      <c r="S662" s="3">
        <f>IF('Question 7 unworked'!$K662="Mumbai Indians",1,0)</f>
        <v>0</v>
      </c>
      <c r="T6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62">
        <f>IF(Table_9[[#This Row],[batting first]]=1,0,1)</f>
        <v>1</v>
      </c>
    </row>
    <row r="663" spans="1:21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  <c r="R663" s="3">
        <f>IF( ('Question 7 unworked'!$G663="Mumbai Indians")+('Question 7 unworked'!$H663="Mumbai Indians"),1,0)</f>
        <v>0</v>
      </c>
      <c r="S663" s="3">
        <f>IF('Question 7 unworked'!$K663="Mumbai Indians",1,0)</f>
        <v>0</v>
      </c>
      <c r="T6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63">
        <f>IF(Table_9[[#This Row],[batting first]]=1,0,1)</f>
        <v>1</v>
      </c>
    </row>
    <row r="664" spans="1:21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  <c r="R664" s="3">
        <f>IF( ('Question 7 unworked'!$G664="Mumbai Indians")+('Question 7 unworked'!$H664="Mumbai Indians"),1,0)</f>
        <v>0</v>
      </c>
      <c r="S664" s="3">
        <f>IF('Question 7 unworked'!$K664="Mumbai Indians",1,0)</f>
        <v>0</v>
      </c>
      <c r="T6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4">
        <f>IF(Table_9[[#This Row],[batting first]]=1,0,1)</f>
        <v>0</v>
      </c>
    </row>
    <row r="665" spans="1:21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  <c r="R665" s="3">
        <f>IF( ('Question 7 unworked'!$G665="Mumbai Indians")+('Question 7 unworked'!$H665="Mumbai Indians"),1,0)</f>
        <v>1</v>
      </c>
      <c r="S665" s="3">
        <f>IF('Question 7 unworked'!$K665="Mumbai Indians",1,0)</f>
        <v>0</v>
      </c>
      <c r="T6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65">
        <f>IF(Table_9[[#This Row],[batting first]]=1,0,1)</f>
        <v>1</v>
      </c>
    </row>
    <row r="666" spans="1:21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  <c r="R666" s="3">
        <f>IF( ('Question 7 unworked'!$G666="Mumbai Indians")+('Question 7 unworked'!$H666="Mumbai Indians"),1,0)</f>
        <v>0</v>
      </c>
      <c r="S666" s="3">
        <f>IF('Question 7 unworked'!$K666="Mumbai Indians",1,0)</f>
        <v>0</v>
      </c>
      <c r="T6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6">
        <f>IF(Table_9[[#This Row],[batting first]]=1,0,1)</f>
        <v>0</v>
      </c>
    </row>
    <row r="667" spans="1:21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  <c r="R667" s="3">
        <f>IF( ('Question 7 unworked'!$G667="Mumbai Indians")+('Question 7 unworked'!$H667="Mumbai Indians"),1,0)</f>
        <v>1</v>
      </c>
      <c r="S667" s="3">
        <f>IF('Question 7 unworked'!$K667="Mumbai Indians",1,0)</f>
        <v>0</v>
      </c>
      <c r="T6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7">
        <f>IF(Table_9[[#This Row],[batting first]]=1,0,1)</f>
        <v>0</v>
      </c>
    </row>
    <row r="668" spans="1:21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  <c r="R668" s="3">
        <f>IF( ('Question 7 unworked'!$G668="Mumbai Indians")+('Question 7 unworked'!$H668="Mumbai Indians"),1,0)</f>
        <v>0</v>
      </c>
      <c r="S668" s="3">
        <f>IF('Question 7 unworked'!$K668="Mumbai Indians",1,0)</f>
        <v>0</v>
      </c>
      <c r="T6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68">
        <f>IF(Table_9[[#This Row],[batting first]]=1,0,1)</f>
        <v>1</v>
      </c>
    </row>
    <row r="669" spans="1:21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  <c r="R669" s="3">
        <f>IF( ('Question 7 unworked'!$G669="Mumbai Indians")+('Question 7 unworked'!$H669="Mumbai Indians"),1,0)</f>
        <v>0</v>
      </c>
      <c r="S669" s="3">
        <f>IF('Question 7 unworked'!$K669="Mumbai Indians",1,0)</f>
        <v>0</v>
      </c>
      <c r="T6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69">
        <f>IF(Table_9[[#This Row],[batting first]]=1,0,1)</f>
        <v>0</v>
      </c>
    </row>
    <row r="670" spans="1:21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  <c r="R670" s="3">
        <f>IF( ('Question 7 unworked'!$G670="Mumbai Indians")+('Question 7 unworked'!$H670="Mumbai Indians"),1,0)</f>
        <v>0</v>
      </c>
      <c r="S670" s="3">
        <f>IF('Question 7 unworked'!$K670="Mumbai Indians",1,0)</f>
        <v>0</v>
      </c>
      <c r="T6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0">
        <f>IF(Table_9[[#This Row],[batting first]]=1,0,1)</f>
        <v>0</v>
      </c>
    </row>
    <row r="671" spans="1:21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  <c r="R671" s="3">
        <f>IF( ('Question 7 unworked'!$G671="Mumbai Indians")+('Question 7 unworked'!$H671="Mumbai Indians"),1,0)</f>
        <v>1</v>
      </c>
      <c r="S671" s="3">
        <f>IF('Question 7 unworked'!$K671="Mumbai Indians",1,0)</f>
        <v>1</v>
      </c>
      <c r="T6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71">
        <f>IF(Table_9[[#This Row],[batting first]]=1,0,1)</f>
        <v>1</v>
      </c>
    </row>
    <row r="672" spans="1:21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  <c r="R672" s="3">
        <f>IF( ('Question 7 unworked'!$G672="Mumbai Indians")+('Question 7 unworked'!$H672="Mumbai Indians"),1,0)</f>
        <v>0</v>
      </c>
      <c r="S672" s="3">
        <f>IF('Question 7 unworked'!$K672="Mumbai Indians",1,0)</f>
        <v>0</v>
      </c>
      <c r="T6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2">
        <f>IF(Table_9[[#This Row],[batting first]]=1,0,1)</f>
        <v>0</v>
      </c>
    </row>
    <row r="673" spans="1:21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  <c r="R673" s="3">
        <f>IF( ('Question 7 unworked'!$G673="Mumbai Indians")+('Question 7 unworked'!$H673="Mumbai Indians"),1,0)</f>
        <v>0</v>
      </c>
      <c r="S673" s="3">
        <f>IF('Question 7 unworked'!$K673="Mumbai Indians",1,0)</f>
        <v>0</v>
      </c>
      <c r="T6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73">
        <f>IF(Table_9[[#This Row],[batting first]]=1,0,1)</f>
        <v>1</v>
      </c>
    </row>
    <row r="674" spans="1:21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  <c r="R674" s="3">
        <f>IF( ('Question 7 unworked'!$G674="Mumbai Indians")+('Question 7 unworked'!$H674="Mumbai Indians"),1,0)</f>
        <v>0</v>
      </c>
      <c r="S674" s="3">
        <f>IF('Question 7 unworked'!$K674="Mumbai Indians",1,0)</f>
        <v>0</v>
      </c>
      <c r="T6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4">
        <f>IF(Table_9[[#This Row],[batting first]]=1,0,1)</f>
        <v>0</v>
      </c>
    </row>
    <row r="675" spans="1:21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  <c r="R675" s="3">
        <f>IF( ('Question 7 unworked'!$G675="Mumbai Indians")+('Question 7 unworked'!$H675="Mumbai Indians"),1,0)</f>
        <v>1</v>
      </c>
      <c r="S675" s="3">
        <f>IF('Question 7 unworked'!$K675="Mumbai Indians",1,0)</f>
        <v>0</v>
      </c>
      <c r="T6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5">
        <f>IF(Table_9[[#This Row],[batting first]]=1,0,1)</f>
        <v>0</v>
      </c>
    </row>
    <row r="676" spans="1:21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  <c r="R676" s="3">
        <f>IF( ('Question 7 unworked'!$G676="Mumbai Indians")+('Question 7 unworked'!$H676="Mumbai Indians"),1,0)</f>
        <v>0</v>
      </c>
      <c r="S676" s="3">
        <f>IF('Question 7 unworked'!$K676="Mumbai Indians",1,0)</f>
        <v>0</v>
      </c>
      <c r="T6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76">
        <f>IF(Table_9[[#This Row],[batting first]]=1,0,1)</f>
        <v>0</v>
      </c>
    </row>
    <row r="677" spans="1:21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  <c r="R677" s="3">
        <f>IF( ('Question 7 unworked'!$G677="Mumbai Indians")+('Question 7 unworked'!$H677="Mumbai Indians"),1,0)</f>
        <v>0</v>
      </c>
      <c r="S677" s="3">
        <f>IF('Question 7 unworked'!$K677="Mumbai Indians",1,0)</f>
        <v>0</v>
      </c>
      <c r="T6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77">
        <f>IF(Table_9[[#This Row],[batting first]]=1,0,1)</f>
        <v>1</v>
      </c>
    </row>
    <row r="678" spans="1:21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  <c r="R678" s="3">
        <f>IF( ('Question 7 unworked'!$G678="Mumbai Indians")+('Question 7 unworked'!$H678="Mumbai Indians"),1,0)</f>
        <v>1</v>
      </c>
      <c r="S678" s="3">
        <f>IF('Question 7 unworked'!$K678="Mumbai Indians",1,0)</f>
        <v>1</v>
      </c>
      <c r="T6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78">
        <f>IF(Table_9[[#This Row],[batting first]]=1,0,1)</f>
        <v>1</v>
      </c>
    </row>
    <row r="679" spans="1:21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  <c r="R679" s="3">
        <f>IF( ('Question 7 unworked'!$G679="Mumbai Indians")+('Question 7 unworked'!$H679="Mumbai Indians"),1,0)</f>
        <v>0</v>
      </c>
      <c r="S679" s="3">
        <f>IF('Question 7 unworked'!$K679="Mumbai Indians",1,0)</f>
        <v>0</v>
      </c>
      <c r="T6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79">
        <f>IF(Table_9[[#This Row],[batting first]]=1,0,1)</f>
        <v>1</v>
      </c>
    </row>
    <row r="680" spans="1:21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  <c r="R680" s="3">
        <f>IF( ('Question 7 unworked'!$G680="Mumbai Indians")+('Question 7 unworked'!$H680="Mumbai Indians"),1,0)</f>
        <v>0</v>
      </c>
      <c r="S680" s="3">
        <f>IF('Question 7 unworked'!$K680="Mumbai Indians",1,0)</f>
        <v>0</v>
      </c>
      <c r="T6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80">
        <f>IF(Table_9[[#This Row],[batting first]]=1,0,1)</f>
        <v>1</v>
      </c>
    </row>
    <row r="681" spans="1:21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  <c r="R681" s="3">
        <f>IF( ('Question 7 unworked'!$G681="Mumbai Indians")+('Question 7 unworked'!$H681="Mumbai Indians"),1,0)</f>
        <v>1</v>
      </c>
      <c r="S681" s="3">
        <f>IF('Question 7 unworked'!$K681="Mumbai Indians",1,0)</f>
        <v>1</v>
      </c>
      <c r="T6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1">
        <f>IF(Table_9[[#This Row],[batting first]]=1,0,1)</f>
        <v>0</v>
      </c>
    </row>
    <row r="682" spans="1:21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  <c r="R682" s="3">
        <f>IF( ('Question 7 unworked'!$G682="Mumbai Indians")+('Question 7 unworked'!$H682="Mumbai Indians"),1,0)</f>
        <v>0</v>
      </c>
      <c r="S682" s="3">
        <f>IF('Question 7 unworked'!$K682="Mumbai Indians",1,0)</f>
        <v>0</v>
      </c>
      <c r="T6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82">
        <f>IF(Table_9[[#This Row],[batting first]]=1,0,1)</f>
        <v>1</v>
      </c>
    </row>
    <row r="683" spans="1:21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  <c r="R683" s="3">
        <f>IF( ('Question 7 unworked'!$G683="Mumbai Indians")+('Question 7 unworked'!$H683="Mumbai Indians"),1,0)</f>
        <v>0</v>
      </c>
      <c r="S683" s="3">
        <f>IF('Question 7 unworked'!$K683="Mumbai Indians",1,0)</f>
        <v>0</v>
      </c>
      <c r="T6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3">
        <f>IF(Table_9[[#This Row],[batting first]]=1,0,1)</f>
        <v>0</v>
      </c>
    </row>
    <row r="684" spans="1:21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  <c r="R684" s="3">
        <f>IF( ('Question 7 unworked'!$G684="Mumbai Indians")+('Question 7 unworked'!$H684="Mumbai Indians"),1,0)</f>
        <v>0</v>
      </c>
      <c r="S684" s="3">
        <f>IF('Question 7 unworked'!$K684="Mumbai Indians",1,0)</f>
        <v>0</v>
      </c>
      <c r="T6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4">
        <f>IF(Table_9[[#This Row],[batting first]]=1,0,1)</f>
        <v>0</v>
      </c>
    </row>
    <row r="685" spans="1:21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  <c r="R685" s="3">
        <f>IF( ('Question 7 unworked'!$G685="Mumbai Indians")+('Question 7 unworked'!$H685="Mumbai Indians"),1,0)</f>
        <v>1</v>
      </c>
      <c r="S685" s="3">
        <f>IF('Question 7 unworked'!$K685="Mumbai Indians",1,0)</f>
        <v>1</v>
      </c>
      <c r="T6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5">
        <f>IF(Table_9[[#This Row],[batting first]]=1,0,1)</f>
        <v>0</v>
      </c>
    </row>
    <row r="686" spans="1:21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  <c r="R686" s="3">
        <f>IF( ('Question 7 unworked'!$G686="Mumbai Indians")+('Question 7 unworked'!$H686="Mumbai Indians"),1,0)</f>
        <v>0</v>
      </c>
      <c r="S686" s="3">
        <f>IF('Question 7 unworked'!$K686="Mumbai Indians",1,0)</f>
        <v>0</v>
      </c>
      <c r="T6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86">
        <f>IF(Table_9[[#This Row],[batting first]]=1,0,1)</f>
        <v>1</v>
      </c>
    </row>
    <row r="687" spans="1:21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  <c r="R687" s="3">
        <f>IF( ('Question 7 unworked'!$G687="Mumbai Indians")+('Question 7 unworked'!$H687="Mumbai Indians"),1,0)</f>
        <v>0</v>
      </c>
      <c r="S687" s="3">
        <f>IF('Question 7 unworked'!$K687="Mumbai Indians",1,0)</f>
        <v>0</v>
      </c>
      <c r="T6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87">
        <f>IF(Table_9[[#This Row],[batting first]]=1,0,1)</f>
        <v>1</v>
      </c>
    </row>
    <row r="688" spans="1:21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  <c r="R688" s="3">
        <f>IF( ('Question 7 unworked'!$G688="Mumbai Indians")+('Question 7 unworked'!$H688="Mumbai Indians"),1,0)</f>
        <v>0</v>
      </c>
      <c r="S688" s="3">
        <f>IF('Question 7 unworked'!$K688="Mumbai Indians",1,0)</f>
        <v>0</v>
      </c>
      <c r="T6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88">
        <f>IF(Table_9[[#This Row],[batting first]]=1,0,1)</f>
        <v>0</v>
      </c>
    </row>
    <row r="689" spans="1:21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  <c r="R689" s="3">
        <f>IF( ('Question 7 unworked'!$G689="Mumbai Indians")+('Question 7 unworked'!$H689="Mumbai Indians"),1,0)</f>
        <v>0</v>
      </c>
      <c r="S689" s="3">
        <f>IF('Question 7 unworked'!$K689="Mumbai Indians",1,0)</f>
        <v>0</v>
      </c>
      <c r="T6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89">
        <f>IF(Table_9[[#This Row],[batting first]]=1,0,1)</f>
        <v>1</v>
      </c>
    </row>
    <row r="690" spans="1:21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  <c r="R690" s="3">
        <f>IF( ('Question 7 unworked'!$G690="Mumbai Indians")+('Question 7 unworked'!$H690="Mumbai Indians"),1,0)</f>
        <v>0</v>
      </c>
      <c r="S690" s="3">
        <f>IF('Question 7 unworked'!$K690="Mumbai Indians",1,0)</f>
        <v>0</v>
      </c>
      <c r="T6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0">
        <f>IF(Table_9[[#This Row],[batting first]]=1,0,1)</f>
        <v>1</v>
      </c>
    </row>
    <row r="691" spans="1:21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  <c r="R691" s="3">
        <f>IF( ('Question 7 unworked'!$G691="Mumbai Indians")+('Question 7 unworked'!$H691="Mumbai Indians"),1,0)</f>
        <v>1</v>
      </c>
      <c r="S691" s="3">
        <f>IF('Question 7 unworked'!$K691="Mumbai Indians",1,0)</f>
        <v>0</v>
      </c>
      <c r="T6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1">
        <f>IF(Table_9[[#This Row],[batting first]]=1,0,1)</f>
        <v>1</v>
      </c>
    </row>
    <row r="692" spans="1:21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  <c r="R692" s="3">
        <f>IF( ('Question 7 unworked'!$G692="Mumbai Indians")+('Question 7 unworked'!$H692="Mumbai Indians"),1,0)</f>
        <v>0</v>
      </c>
      <c r="S692" s="3">
        <f>IF('Question 7 unworked'!$K692="Mumbai Indians",1,0)</f>
        <v>0</v>
      </c>
      <c r="T6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2">
        <f>IF(Table_9[[#This Row],[batting first]]=1,0,1)</f>
        <v>1</v>
      </c>
    </row>
    <row r="693" spans="1:21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  <c r="R693" s="3">
        <f>IF( ('Question 7 unworked'!$G693="Mumbai Indians")+('Question 7 unworked'!$H693="Mumbai Indians"),1,0)</f>
        <v>0</v>
      </c>
      <c r="S693" s="3">
        <f>IF('Question 7 unworked'!$K693="Mumbai Indians",1,0)</f>
        <v>0</v>
      </c>
      <c r="T6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3">
        <f>IF(Table_9[[#This Row],[batting first]]=1,0,1)</f>
        <v>1</v>
      </c>
    </row>
    <row r="694" spans="1:21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  <c r="R694" s="3">
        <f>IF( ('Question 7 unworked'!$G694="Mumbai Indians")+('Question 7 unworked'!$H694="Mumbai Indians"),1,0)</f>
        <v>1</v>
      </c>
      <c r="S694" s="3">
        <f>IF('Question 7 unworked'!$K694="Mumbai Indians",1,0)</f>
        <v>1</v>
      </c>
      <c r="T6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94">
        <f>IF(Table_9[[#This Row],[batting first]]=1,0,1)</f>
        <v>0</v>
      </c>
    </row>
    <row r="695" spans="1:21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  <c r="R695" s="3">
        <f>IF( ('Question 7 unworked'!$G695="Mumbai Indians")+('Question 7 unworked'!$H695="Mumbai Indians"),1,0)</f>
        <v>0</v>
      </c>
      <c r="S695" s="3">
        <f>IF('Question 7 unworked'!$K695="Mumbai Indians",1,0)</f>
        <v>0</v>
      </c>
      <c r="T6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95">
        <f>IF(Table_9[[#This Row],[batting first]]=1,0,1)</f>
        <v>0</v>
      </c>
    </row>
    <row r="696" spans="1:21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  <c r="R696" s="3">
        <f>IF( ('Question 7 unworked'!$G696="Mumbai Indians")+('Question 7 unworked'!$H696="Mumbai Indians"),1,0)</f>
        <v>0</v>
      </c>
      <c r="S696" s="3">
        <f>IF('Question 7 unworked'!$K696="Mumbai Indians",1,0)</f>
        <v>0</v>
      </c>
      <c r="T6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96">
        <f>IF(Table_9[[#This Row],[batting first]]=1,0,1)</f>
        <v>0</v>
      </c>
    </row>
    <row r="697" spans="1:21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  <c r="R697" s="3">
        <f>IF( ('Question 7 unworked'!$G697="Mumbai Indians")+('Question 7 unworked'!$H697="Mumbai Indians"),1,0)</f>
        <v>0</v>
      </c>
      <c r="S697" s="3">
        <f>IF('Question 7 unworked'!$K697="Mumbai Indians",1,0)</f>
        <v>0</v>
      </c>
      <c r="T6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97">
        <f>IF(Table_9[[#This Row],[batting first]]=1,0,1)</f>
        <v>0</v>
      </c>
    </row>
    <row r="698" spans="1:21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  <c r="R698" s="3">
        <f>IF( ('Question 7 unworked'!$G698="Mumbai Indians")+('Question 7 unworked'!$H698="Mumbai Indians"),1,0)</f>
        <v>0</v>
      </c>
      <c r="S698" s="3">
        <f>IF('Question 7 unworked'!$K698="Mumbai Indians",1,0)</f>
        <v>0</v>
      </c>
      <c r="T6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698">
        <f>IF(Table_9[[#This Row],[batting first]]=1,0,1)</f>
        <v>1</v>
      </c>
    </row>
    <row r="699" spans="1:21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  <c r="R699" s="3">
        <f>IF( ('Question 7 unworked'!$G699="Mumbai Indians")+('Question 7 unworked'!$H699="Mumbai Indians"),1,0)</f>
        <v>1</v>
      </c>
      <c r="S699" s="3">
        <f>IF('Question 7 unworked'!$K699="Mumbai Indians",1,0)</f>
        <v>0</v>
      </c>
      <c r="T6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699">
        <f>IF(Table_9[[#This Row],[batting first]]=1,0,1)</f>
        <v>0</v>
      </c>
    </row>
    <row r="700" spans="1:21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  <c r="R700" s="3">
        <f>IF( ('Question 7 unworked'!$G700="Mumbai Indians")+('Question 7 unworked'!$H700="Mumbai Indians"),1,0)</f>
        <v>0</v>
      </c>
      <c r="S700" s="3">
        <f>IF('Question 7 unworked'!$K700="Mumbai Indians",1,0)</f>
        <v>0</v>
      </c>
      <c r="T7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0">
        <f>IF(Table_9[[#This Row],[batting first]]=1,0,1)</f>
        <v>1</v>
      </c>
    </row>
    <row r="701" spans="1:21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  <c r="R701" s="3">
        <f>IF( ('Question 7 unworked'!$G701="Mumbai Indians")+('Question 7 unworked'!$H701="Mumbai Indians"),1,0)</f>
        <v>0</v>
      </c>
      <c r="S701" s="3">
        <f>IF('Question 7 unworked'!$K701="Mumbai Indians",1,0)</f>
        <v>0</v>
      </c>
      <c r="T7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1">
        <f>IF(Table_9[[#This Row],[batting first]]=1,0,1)</f>
        <v>1</v>
      </c>
    </row>
    <row r="702" spans="1:21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  <c r="R702" s="3">
        <f>IF( ('Question 7 unworked'!$G702="Mumbai Indians")+('Question 7 unworked'!$H702="Mumbai Indians"),1,0)</f>
        <v>0</v>
      </c>
      <c r="S702" s="3">
        <f>IF('Question 7 unworked'!$K702="Mumbai Indians",1,0)</f>
        <v>0</v>
      </c>
      <c r="T7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02">
        <f>IF(Table_9[[#This Row],[batting first]]=1,0,1)</f>
        <v>0</v>
      </c>
    </row>
    <row r="703" spans="1:21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  <c r="R703" s="3">
        <f>IF( ('Question 7 unworked'!$G703="Mumbai Indians")+('Question 7 unworked'!$H703="Mumbai Indians"),1,0)</f>
        <v>0</v>
      </c>
      <c r="S703" s="3">
        <f>IF('Question 7 unworked'!$K703="Mumbai Indians",1,0)</f>
        <v>0</v>
      </c>
      <c r="T7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03">
        <f>IF(Table_9[[#This Row],[batting first]]=1,0,1)</f>
        <v>0</v>
      </c>
    </row>
    <row r="704" spans="1:21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  <c r="R704" s="3">
        <f>IF( ('Question 7 unworked'!$G704="Mumbai Indians")+('Question 7 unworked'!$H704="Mumbai Indians"),1,0)</f>
        <v>0</v>
      </c>
      <c r="S704" s="3">
        <f>IF('Question 7 unworked'!$K704="Mumbai Indians",1,0)</f>
        <v>0</v>
      </c>
      <c r="T7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4">
        <f>IF(Table_9[[#This Row],[batting first]]=1,0,1)</f>
        <v>1</v>
      </c>
    </row>
    <row r="705" spans="1:21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  <c r="R705" s="3">
        <f>IF( ('Question 7 unworked'!$G705="Mumbai Indians")+('Question 7 unworked'!$H705="Mumbai Indians"),1,0)</f>
        <v>0</v>
      </c>
      <c r="S705" s="3">
        <f>IF('Question 7 unworked'!$K705="Mumbai Indians",1,0)</f>
        <v>0</v>
      </c>
      <c r="T7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5">
        <f>IF(Table_9[[#This Row],[batting first]]=1,0,1)</f>
        <v>1</v>
      </c>
    </row>
    <row r="706" spans="1:21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  <c r="R706" s="3">
        <f>IF( ('Question 7 unworked'!$G706="Mumbai Indians")+('Question 7 unworked'!$H706="Mumbai Indians"),1,0)</f>
        <v>0</v>
      </c>
      <c r="S706" s="3">
        <f>IF('Question 7 unworked'!$K706="Mumbai Indians",1,0)</f>
        <v>0</v>
      </c>
      <c r="T7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6">
        <f>IF(Table_9[[#This Row],[batting first]]=1,0,1)</f>
        <v>1</v>
      </c>
    </row>
    <row r="707" spans="1:21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  <c r="R707" s="3">
        <f>IF( ('Question 7 unworked'!$G707="Mumbai Indians")+('Question 7 unworked'!$H707="Mumbai Indians"),1,0)</f>
        <v>1</v>
      </c>
      <c r="S707" s="3">
        <f>IF('Question 7 unworked'!$K707="Mumbai Indians",1,0)</f>
        <v>0</v>
      </c>
      <c r="T7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07">
        <f>IF(Table_9[[#This Row],[batting first]]=1,0,1)</f>
        <v>0</v>
      </c>
    </row>
    <row r="708" spans="1:21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  <c r="R708" s="3">
        <f>IF( ('Question 7 unworked'!$G708="Mumbai Indians")+('Question 7 unworked'!$H708="Mumbai Indians"),1,0)</f>
        <v>0</v>
      </c>
      <c r="S708" s="3">
        <f>IF('Question 7 unworked'!$K708="Mumbai Indians",1,0)</f>
        <v>0</v>
      </c>
      <c r="T7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08">
        <f>IF(Table_9[[#This Row],[batting first]]=1,0,1)</f>
        <v>0</v>
      </c>
    </row>
    <row r="709" spans="1:21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  <c r="R709" s="3">
        <f>IF( ('Question 7 unworked'!$G709="Mumbai Indians")+('Question 7 unworked'!$H709="Mumbai Indians"),1,0)</f>
        <v>0</v>
      </c>
      <c r="S709" s="3">
        <f>IF('Question 7 unworked'!$K709="Mumbai Indians",1,0)</f>
        <v>0</v>
      </c>
      <c r="T7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09">
        <f>IF(Table_9[[#This Row],[batting first]]=1,0,1)</f>
        <v>1</v>
      </c>
    </row>
    <row r="710" spans="1:21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  <c r="R710" s="3">
        <f>IF( ('Question 7 unworked'!$G710="Mumbai Indians")+('Question 7 unworked'!$H710="Mumbai Indians"),1,0)</f>
        <v>0</v>
      </c>
      <c r="S710" s="3">
        <f>IF('Question 7 unworked'!$K710="Mumbai Indians",1,0)</f>
        <v>0</v>
      </c>
      <c r="T7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0">
        <f>IF(Table_9[[#This Row],[batting first]]=1,0,1)</f>
        <v>0</v>
      </c>
    </row>
    <row r="711" spans="1:21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  <c r="R711" s="3">
        <f>IF( ('Question 7 unworked'!$G711="Mumbai Indians")+('Question 7 unworked'!$H711="Mumbai Indians"),1,0)</f>
        <v>1</v>
      </c>
      <c r="S711" s="3">
        <f>IF('Question 7 unworked'!$K711="Mumbai Indians",1,0)</f>
        <v>1</v>
      </c>
      <c r="T7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1">
        <f>IF(Table_9[[#This Row],[batting first]]=1,0,1)</f>
        <v>0</v>
      </c>
    </row>
    <row r="712" spans="1:21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  <c r="R712" s="3">
        <f>IF( ('Question 7 unworked'!$G712="Mumbai Indians")+('Question 7 unworked'!$H712="Mumbai Indians"),1,0)</f>
        <v>0</v>
      </c>
      <c r="S712" s="3">
        <f>IF('Question 7 unworked'!$K712="Mumbai Indians",1,0)</f>
        <v>0</v>
      </c>
      <c r="T7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12">
        <f>IF(Table_9[[#This Row],[batting first]]=1,0,1)</f>
        <v>1</v>
      </c>
    </row>
    <row r="713" spans="1:21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  <c r="R713" s="3">
        <f>IF( ('Question 7 unworked'!$G713="Mumbai Indians")+('Question 7 unworked'!$H713="Mumbai Indians"),1,0)</f>
        <v>1</v>
      </c>
      <c r="S713" s="3">
        <f>IF('Question 7 unworked'!$K713="Mumbai Indians",1,0)</f>
        <v>0</v>
      </c>
      <c r="T7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13">
        <f>IF(Table_9[[#This Row],[batting first]]=1,0,1)</f>
        <v>1</v>
      </c>
    </row>
    <row r="714" spans="1:21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  <c r="R714" s="3">
        <f>IF( ('Question 7 unworked'!$G714="Mumbai Indians")+('Question 7 unworked'!$H714="Mumbai Indians"),1,0)</f>
        <v>0</v>
      </c>
      <c r="S714" s="3">
        <f>IF('Question 7 unworked'!$K714="Mumbai Indians",1,0)</f>
        <v>0</v>
      </c>
      <c r="T7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14">
        <f>IF(Table_9[[#This Row],[batting first]]=1,0,1)</f>
        <v>1</v>
      </c>
    </row>
    <row r="715" spans="1:21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  <c r="R715" s="3">
        <f>IF( ('Question 7 unworked'!$G715="Mumbai Indians")+('Question 7 unworked'!$H715="Mumbai Indians"),1,0)</f>
        <v>0</v>
      </c>
      <c r="S715" s="3">
        <f>IF('Question 7 unworked'!$K715="Mumbai Indians",1,0)</f>
        <v>0</v>
      </c>
      <c r="T7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5">
        <f>IF(Table_9[[#This Row],[batting first]]=1,0,1)</f>
        <v>0</v>
      </c>
    </row>
    <row r="716" spans="1:21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  <c r="R716" s="3">
        <f>IF( ('Question 7 unworked'!$G716="Mumbai Indians")+('Question 7 unworked'!$H716="Mumbai Indians"),1,0)</f>
        <v>0</v>
      </c>
      <c r="S716" s="3">
        <f>IF('Question 7 unworked'!$K716="Mumbai Indians",1,0)</f>
        <v>0</v>
      </c>
      <c r="T7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6">
        <f>IF(Table_9[[#This Row],[batting first]]=1,0,1)</f>
        <v>0</v>
      </c>
    </row>
    <row r="717" spans="1:21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  <c r="R717" s="3">
        <f>IF( ('Question 7 unworked'!$G717="Mumbai Indians")+('Question 7 unworked'!$H717="Mumbai Indians"),1,0)</f>
        <v>0</v>
      </c>
      <c r="S717" s="3">
        <f>IF('Question 7 unworked'!$K717="Mumbai Indians",1,0)</f>
        <v>0</v>
      </c>
      <c r="T7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7">
        <f>IF(Table_9[[#This Row],[batting first]]=1,0,1)</f>
        <v>0</v>
      </c>
    </row>
    <row r="718" spans="1:21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  <c r="R718" s="3">
        <f>IF( ('Question 7 unworked'!$G718="Mumbai Indians")+('Question 7 unworked'!$H718="Mumbai Indians"),1,0)</f>
        <v>0</v>
      </c>
      <c r="S718" s="3">
        <f>IF('Question 7 unworked'!$K718="Mumbai Indians",1,0)</f>
        <v>0</v>
      </c>
      <c r="T7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18">
        <f>IF(Table_9[[#This Row],[batting first]]=1,0,1)</f>
        <v>1</v>
      </c>
    </row>
    <row r="719" spans="1:21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  <c r="R719" s="3">
        <f>IF( ('Question 7 unworked'!$G719="Mumbai Indians")+('Question 7 unworked'!$H719="Mumbai Indians"),1,0)</f>
        <v>1</v>
      </c>
      <c r="S719" s="3">
        <f>IF('Question 7 unworked'!$K719="Mumbai Indians",1,0)</f>
        <v>1</v>
      </c>
      <c r="T7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19">
        <f>IF(Table_9[[#This Row],[batting first]]=1,0,1)</f>
        <v>0</v>
      </c>
    </row>
    <row r="720" spans="1:21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  <c r="R720" s="3">
        <f>IF( ('Question 7 unworked'!$G720="Mumbai Indians")+('Question 7 unworked'!$H720="Mumbai Indians"),1,0)</f>
        <v>0</v>
      </c>
      <c r="S720" s="3">
        <f>IF('Question 7 unworked'!$K720="Mumbai Indians",1,0)</f>
        <v>0</v>
      </c>
      <c r="T7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0">
        <f>IF(Table_9[[#This Row],[batting first]]=1,0,1)</f>
        <v>1</v>
      </c>
    </row>
    <row r="721" spans="1:21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  <c r="R721" s="3">
        <f>IF( ('Question 7 unworked'!$G721="Mumbai Indians")+('Question 7 unworked'!$H721="Mumbai Indians"),1,0)</f>
        <v>0</v>
      </c>
      <c r="S721" s="3">
        <f>IF('Question 7 unworked'!$K721="Mumbai Indians",1,0)</f>
        <v>0</v>
      </c>
      <c r="T7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1">
        <f>IF(Table_9[[#This Row],[batting first]]=1,0,1)</f>
        <v>1</v>
      </c>
    </row>
    <row r="722" spans="1:21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  <c r="R722" s="3">
        <f>IF( ('Question 7 unworked'!$G722="Mumbai Indians")+('Question 7 unworked'!$H722="Mumbai Indians"),1,0)</f>
        <v>0</v>
      </c>
      <c r="S722" s="3">
        <f>IF('Question 7 unworked'!$K722="Mumbai Indians",1,0)</f>
        <v>0</v>
      </c>
      <c r="T7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22">
        <f>IF(Table_9[[#This Row],[batting first]]=1,0,1)</f>
        <v>0</v>
      </c>
    </row>
    <row r="723" spans="1:21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  <c r="R723" s="3">
        <f>IF( ('Question 7 unworked'!$G723="Mumbai Indians")+('Question 7 unworked'!$H723="Mumbai Indians"),1,0)</f>
        <v>1</v>
      </c>
      <c r="S723" s="3">
        <f>IF('Question 7 unworked'!$K723="Mumbai Indians",1,0)</f>
        <v>1</v>
      </c>
      <c r="T7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23">
        <f>IF(Table_9[[#This Row],[batting first]]=1,0,1)</f>
        <v>0</v>
      </c>
    </row>
    <row r="724" spans="1:21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  <c r="R724" s="3">
        <f>IF( ('Question 7 unworked'!$G724="Mumbai Indians")+('Question 7 unworked'!$H724="Mumbai Indians"),1,0)</f>
        <v>0</v>
      </c>
      <c r="S724" s="3">
        <f>IF('Question 7 unworked'!$K724="Mumbai Indians",1,0)</f>
        <v>0</v>
      </c>
      <c r="T7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4">
        <f>IF(Table_9[[#This Row],[batting first]]=1,0,1)</f>
        <v>1</v>
      </c>
    </row>
    <row r="725" spans="1:21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  <c r="R725" s="3">
        <f>IF( ('Question 7 unworked'!$G725="Mumbai Indians")+('Question 7 unworked'!$H725="Mumbai Indians"),1,0)</f>
        <v>0</v>
      </c>
      <c r="S725" s="3">
        <f>IF('Question 7 unworked'!$K725="Mumbai Indians",1,0)</f>
        <v>0</v>
      </c>
      <c r="T72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5">
        <f>IF(Table_9[[#This Row],[batting first]]=1,0,1)</f>
        <v>1</v>
      </c>
    </row>
    <row r="726" spans="1:21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  <c r="R726" s="3">
        <f>IF( ('Question 7 unworked'!$G726="Mumbai Indians")+('Question 7 unworked'!$H726="Mumbai Indians"),1,0)</f>
        <v>0</v>
      </c>
      <c r="S726" s="3">
        <f>IF('Question 7 unworked'!$K726="Mumbai Indians",1,0)</f>
        <v>0</v>
      </c>
      <c r="T72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6">
        <f>IF(Table_9[[#This Row],[batting first]]=1,0,1)</f>
        <v>1</v>
      </c>
    </row>
    <row r="727" spans="1:21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  <c r="R727" s="3">
        <f>IF( ('Question 7 unworked'!$G727="Mumbai Indians")+('Question 7 unworked'!$H727="Mumbai Indians"),1,0)</f>
        <v>0</v>
      </c>
      <c r="S727" s="3">
        <f>IF('Question 7 unworked'!$K727="Mumbai Indians",1,0)</f>
        <v>0</v>
      </c>
      <c r="T72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7">
        <f>IF(Table_9[[#This Row],[batting first]]=1,0,1)</f>
        <v>1</v>
      </c>
    </row>
    <row r="728" spans="1:21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  <c r="R728" s="3">
        <f>IF( ('Question 7 unworked'!$G728="Mumbai Indians")+('Question 7 unworked'!$H728="Mumbai Indians"),1,0)</f>
        <v>1</v>
      </c>
      <c r="S728" s="3">
        <f>IF('Question 7 unworked'!$K728="Mumbai Indians",1,0)</f>
        <v>1</v>
      </c>
      <c r="T72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8">
        <f>IF(Table_9[[#This Row],[batting first]]=1,0,1)</f>
        <v>1</v>
      </c>
    </row>
    <row r="729" spans="1:21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  <c r="R729" s="3">
        <f>IF( ('Question 7 unworked'!$G729="Mumbai Indians")+('Question 7 unworked'!$H729="Mumbai Indians"),1,0)</f>
        <v>0</v>
      </c>
      <c r="S729" s="3">
        <f>IF('Question 7 unworked'!$K729="Mumbai Indians",1,0)</f>
        <v>0</v>
      </c>
      <c r="T72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29">
        <f>IF(Table_9[[#This Row],[batting first]]=1,0,1)</f>
        <v>1</v>
      </c>
    </row>
    <row r="730" spans="1:21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  <c r="R730" s="3">
        <f>IF( ('Question 7 unworked'!$G730="Mumbai Indians")+('Question 7 unworked'!$H730="Mumbai Indians"),1,0)</f>
        <v>0</v>
      </c>
      <c r="S730" s="3">
        <f>IF('Question 7 unworked'!$K730="Mumbai Indians",1,0)</f>
        <v>0</v>
      </c>
      <c r="T73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0">
        <f>IF(Table_9[[#This Row],[batting first]]=1,0,1)</f>
        <v>1</v>
      </c>
    </row>
    <row r="731" spans="1:21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  <c r="R731" s="3">
        <f>IF( ('Question 7 unworked'!$G731="Mumbai Indians")+('Question 7 unworked'!$H731="Mumbai Indians"),1,0)</f>
        <v>1</v>
      </c>
      <c r="S731" s="3">
        <f>IF('Question 7 unworked'!$K731="Mumbai Indians",1,0)</f>
        <v>0</v>
      </c>
      <c r="T73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1">
        <f>IF(Table_9[[#This Row],[batting first]]=1,0,1)</f>
        <v>1</v>
      </c>
    </row>
    <row r="732" spans="1:21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  <c r="R732" s="3">
        <f>IF( ('Question 7 unworked'!$G732="Mumbai Indians")+('Question 7 unworked'!$H732="Mumbai Indians"),1,0)</f>
        <v>0</v>
      </c>
      <c r="S732" s="3">
        <f>IF('Question 7 unworked'!$K732="Mumbai Indians",1,0)</f>
        <v>0</v>
      </c>
      <c r="T73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2">
        <f>IF(Table_9[[#This Row],[batting first]]=1,0,1)</f>
        <v>1</v>
      </c>
    </row>
    <row r="733" spans="1:21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  <c r="R733" s="3">
        <f>IF( ('Question 7 unworked'!$G733="Mumbai Indians")+('Question 7 unworked'!$H733="Mumbai Indians"),1,0)</f>
        <v>0</v>
      </c>
      <c r="S733" s="3">
        <f>IF('Question 7 unworked'!$K733="Mumbai Indians",1,0)</f>
        <v>0</v>
      </c>
      <c r="T73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3">
        <f>IF(Table_9[[#This Row],[batting first]]=1,0,1)</f>
        <v>1</v>
      </c>
    </row>
    <row r="734" spans="1:21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  <c r="R734" s="3">
        <f>IF( ('Question 7 unworked'!$G734="Mumbai Indians")+('Question 7 unworked'!$H734="Mumbai Indians"),1,0)</f>
        <v>0</v>
      </c>
      <c r="S734" s="3">
        <f>IF('Question 7 unworked'!$K734="Mumbai Indians",1,0)</f>
        <v>0</v>
      </c>
      <c r="T73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34">
        <f>IF(Table_9[[#This Row],[batting first]]=1,0,1)</f>
        <v>0</v>
      </c>
    </row>
    <row r="735" spans="1:21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  <c r="R735" s="3">
        <f>IF( ('Question 7 unworked'!$G735="Mumbai Indians")+('Question 7 unworked'!$H735="Mumbai Indians"),1,0)</f>
        <v>1</v>
      </c>
      <c r="S735" s="3">
        <f>IF('Question 7 unworked'!$K735="Mumbai Indians",1,0)</f>
        <v>1</v>
      </c>
      <c r="T73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5">
        <f>IF(Table_9[[#This Row],[batting first]]=1,0,1)</f>
        <v>1</v>
      </c>
    </row>
    <row r="736" spans="1:21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  <c r="R736" s="3">
        <f>IF( ('Question 7 unworked'!$G736="Mumbai Indians")+('Question 7 unworked'!$H736="Mumbai Indians"),1,0)</f>
        <v>0</v>
      </c>
      <c r="S736" s="3">
        <f>IF('Question 7 unworked'!$K736="Mumbai Indians",1,0)</f>
        <v>0</v>
      </c>
      <c r="T73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36">
        <f>IF(Table_9[[#This Row],[batting first]]=1,0,1)</f>
        <v>0</v>
      </c>
    </row>
    <row r="737" spans="1:21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  <c r="R737" s="3">
        <f>IF( ('Question 7 unworked'!$G737="Mumbai Indians")+('Question 7 unworked'!$H737="Mumbai Indians"),1,0)</f>
        <v>0</v>
      </c>
      <c r="S737" s="3">
        <f>IF('Question 7 unworked'!$K737="Mumbai Indians",1,0)</f>
        <v>0</v>
      </c>
      <c r="T73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37">
        <f>IF(Table_9[[#This Row],[batting first]]=1,0,1)</f>
        <v>1</v>
      </c>
    </row>
    <row r="738" spans="1:21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  <c r="R738" s="3">
        <f>IF( ('Question 7 unworked'!$G738="Mumbai Indians")+('Question 7 unworked'!$H738="Mumbai Indians"),1,0)</f>
        <v>1</v>
      </c>
      <c r="S738" s="3">
        <f>IF('Question 7 unworked'!$K738="Mumbai Indians",1,0)</f>
        <v>1</v>
      </c>
      <c r="T73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38">
        <f>IF(Table_9[[#This Row],[batting first]]=1,0,1)</f>
        <v>0</v>
      </c>
    </row>
    <row r="739" spans="1:21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  <c r="R739" s="3">
        <f>IF( ('Question 7 unworked'!$G739="Mumbai Indians")+('Question 7 unworked'!$H739="Mumbai Indians"),1,0)</f>
        <v>0</v>
      </c>
      <c r="S739" s="3">
        <f>IF('Question 7 unworked'!$K739="Mumbai Indians",1,0)</f>
        <v>0</v>
      </c>
      <c r="T73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39">
        <f>IF(Table_9[[#This Row],[batting first]]=1,0,1)</f>
        <v>0</v>
      </c>
    </row>
    <row r="740" spans="1:21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  <c r="R740" s="3">
        <f>IF( ('Question 7 unworked'!$G740="Mumbai Indians")+('Question 7 unworked'!$H740="Mumbai Indians"),1,0)</f>
        <v>1</v>
      </c>
      <c r="S740" s="3">
        <f>IF('Question 7 unworked'!$K740="Mumbai Indians",1,0)</f>
        <v>0</v>
      </c>
      <c r="T74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0">
        <f>IF(Table_9[[#This Row],[batting first]]=1,0,1)</f>
        <v>1</v>
      </c>
    </row>
    <row r="741" spans="1:21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  <c r="R741" s="3">
        <f>IF( ('Question 7 unworked'!$G741="Mumbai Indians")+('Question 7 unworked'!$H741="Mumbai Indians"),1,0)</f>
        <v>0</v>
      </c>
      <c r="S741" s="3">
        <f>IF('Question 7 unworked'!$K741="Mumbai Indians",1,0)</f>
        <v>0</v>
      </c>
      <c r="T74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1">
        <f>IF(Table_9[[#This Row],[batting first]]=1,0,1)</f>
        <v>1</v>
      </c>
    </row>
    <row r="742" spans="1:21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  <c r="R742" s="3">
        <f>IF( ('Question 7 unworked'!$G742="Mumbai Indians")+('Question 7 unworked'!$H742="Mumbai Indians"),1,0)</f>
        <v>0</v>
      </c>
      <c r="S742" s="3">
        <f>IF('Question 7 unworked'!$K742="Mumbai Indians",1,0)</f>
        <v>0</v>
      </c>
      <c r="T74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2">
        <f>IF(Table_9[[#This Row],[batting first]]=1,0,1)</f>
        <v>1</v>
      </c>
    </row>
    <row r="743" spans="1:21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  <c r="R743" s="3">
        <f>IF( ('Question 7 unworked'!$G743="Mumbai Indians")+('Question 7 unworked'!$H743="Mumbai Indians"),1,0)</f>
        <v>0</v>
      </c>
      <c r="S743" s="3">
        <f>IF('Question 7 unworked'!$K743="Mumbai Indians",1,0)</f>
        <v>0</v>
      </c>
      <c r="T74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43">
        <f>IF(Table_9[[#This Row],[batting first]]=1,0,1)</f>
        <v>0</v>
      </c>
    </row>
    <row r="744" spans="1:21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  <c r="R744" s="3">
        <f>IF( ('Question 7 unworked'!$G744="Mumbai Indians")+('Question 7 unworked'!$H744="Mumbai Indians"),1,0)</f>
        <v>0</v>
      </c>
      <c r="S744" s="3">
        <f>IF('Question 7 unworked'!$K744="Mumbai Indians",1,0)</f>
        <v>0</v>
      </c>
      <c r="T74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4">
        <f>IF(Table_9[[#This Row],[batting first]]=1,0,1)</f>
        <v>1</v>
      </c>
    </row>
    <row r="745" spans="1:21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  <c r="R745" s="3">
        <f>IF( ('Question 7 unworked'!$G745="Mumbai Indians")+('Question 7 unworked'!$H745="Mumbai Indians"),1,0)</f>
        <v>0</v>
      </c>
      <c r="S745" s="3">
        <f>IF('Question 7 unworked'!$K745="Mumbai Indians",1,0)</f>
        <v>0</v>
      </c>
      <c r="T74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5">
        <f>IF(Table_9[[#This Row],[batting first]]=1,0,1)</f>
        <v>1</v>
      </c>
    </row>
    <row r="746" spans="1:21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  <c r="R746" s="3">
        <f>IF( ('Question 7 unworked'!$G746="Mumbai Indians")+('Question 7 unworked'!$H746="Mumbai Indians"),1,0)</f>
        <v>0</v>
      </c>
      <c r="S746" s="3">
        <f>IF('Question 7 unworked'!$K746="Mumbai Indians",1,0)</f>
        <v>0</v>
      </c>
      <c r="T74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46">
        <f>IF(Table_9[[#This Row],[batting first]]=1,0,1)</f>
        <v>0</v>
      </c>
    </row>
    <row r="747" spans="1:21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  <c r="R747" s="3">
        <f>IF( ('Question 7 unworked'!$G747="Mumbai Indians")+('Question 7 unworked'!$H747="Mumbai Indians"),1,0)</f>
        <v>0</v>
      </c>
      <c r="S747" s="3">
        <f>IF('Question 7 unworked'!$K747="Mumbai Indians",1,0)</f>
        <v>0</v>
      </c>
      <c r="T74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7">
        <f>IF(Table_9[[#This Row],[batting first]]=1,0,1)</f>
        <v>1</v>
      </c>
    </row>
    <row r="748" spans="1:21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  <c r="R748" s="3">
        <f>IF( ('Question 7 unworked'!$G748="Mumbai Indians")+('Question 7 unworked'!$H748="Mumbai Indians"),1,0)</f>
        <v>1</v>
      </c>
      <c r="S748" s="3">
        <f>IF('Question 7 unworked'!$K748="Mumbai Indians",1,0)</f>
        <v>1</v>
      </c>
      <c r="T74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48">
        <f>IF(Table_9[[#This Row],[batting first]]=1,0,1)</f>
        <v>0</v>
      </c>
    </row>
    <row r="749" spans="1:21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  <c r="R749" s="3">
        <f>IF( ('Question 7 unworked'!$G749="Mumbai Indians")+('Question 7 unworked'!$H749="Mumbai Indians"),1,0)</f>
        <v>0</v>
      </c>
      <c r="S749" s="3">
        <f>IF('Question 7 unworked'!$K749="Mumbai Indians",1,0)</f>
        <v>0</v>
      </c>
      <c r="T74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49">
        <f>IF(Table_9[[#This Row],[batting first]]=1,0,1)</f>
        <v>1</v>
      </c>
    </row>
    <row r="750" spans="1:21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  <c r="R750" s="3">
        <f>IF( ('Question 7 unworked'!$G750="Mumbai Indians")+('Question 7 unworked'!$H750="Mumbai Indians"),1,0)</f>
        <v>0</v>
      </c>
      <c r="S750" s="3">
        <f>IF('Question 7 unworked'!$K750="Mumbai Indians",1,0)</f>
        <v>0</v>
      </c>
      <c r="T75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0">
        <f>IF(Table_9[[#This Row],[batting first]]=1,0,1)</f>
        <v>0</v>
      </c>
    </row>
    <row r="751" spans="1:21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  <c r="R751" s="3">
        <f>IF( ('Question 7 unworked'!$G751="Mumbai Indians")+('Question 7 unworked'!$H751="Mumbai Indians"),1,0)</f>
        <v>1</v>
      </c>
      <c r="S751" s="3">
        <f>IF('Question 7 unworked'!$K751="Mumbai Indians",1,0)</f>
        <v>0</v>
      </c>
      <c r="T75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1">
        <f>IF(Table_9[[#This Row],[batting first]]=1,0,1)</f>
        <v>0</v>
      </c>
    </row>
    <row r="752" spans="1:21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  <c r="R752" s="3">
        <f>IF( ('Question 7 unworked'!$G752="Mumbai Indians")+('Question 7 unworked'!$H752="Mumbai Indians"),1,0)</f>
        <v>0</v>
      </c>
      <c r="S752" s="3">
        <f>IF('Question 7 unworked'!$K752="Mumbai Indians",1,0)</f>
        <v>0</v>
      </c>
      <c r="T75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2">
        <f>IF(Table_9[[#This Row],[batting first]]=1,0,1)</f>
        <v>0</v>
      </c>
    </row>
    <row r="753" spans="1:21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  <c r="R753" s="3">
        <f>IF( ('Question 7 unworked'!$G753="Mumbai Indians")+('Question 7 unworked'!$H753="Mumbai Indians"),1,0)</f>
        <v>0</v>
      </c>
      <c r="S753" s="3">
        <f>IF('Question 7 unworked'!$K753="Mumbai Indians",1,0)</f>
        <v>0</v>
      </c>
      <c r="T75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3">
        <f>IF(Table_9[[#This Row],[batting first]]=1,0,1)</f>
        <v>0</v>
      </c>
    </row>
    <row r="754" spans="1:21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  <c r="R754" s="3">
        <f>IF( ('Question 7 unworked'!$G754="Mumbai Indians")+('Question 7 unworked'!$H754="Mumbai Indians"),1,0)</f>
        <v>0</v>
      </c>
      <c r="S754" s="3">
        <f>IF('Question 7 unworked'!$K754="Mumbai Indians",1,0)</f>
        <v>0</v>
      </c>
      <c r="T75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4">
        <f>IF(Table_9[[#This Row],[batting first]]=1,0,1)</f>
        <v>0</v>
      </c>
    </row>
    <row r="755" spans="1:21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  <c r="R755" s="3">
        <f>IF( ('Question 7 unworked'!$G755="Mumbai Indians")+('Question 7 unworked'!$H755="Mumbai Indians"),1,0)</f>
        <v>1</v>
      </c>
      <c r="S755" s="3">
        <f>IF('Question 7 unworked'!$K755="Mumbai Indians",1,0)</f>
        <v>1</v>
      </c>
      <c r="T75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55">
        <f>IF(Table_9[[#This Row],[batting first]]=1,0,1)</f>
        <v>0</v>
      </c>
    </row>
    <row r="756" spans="1:21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  <c r="R756" s="3">
        <f>IF( ('Question 7 unworked'!$G756="Mumbai Indians")+('Question 7 unworked'!$H756="Mumbai Indians"),1,0)</f>
        <v>0</v>
      </c>
      <c r="S756" s="3">
        <f>IF('Question 7 unworked'!$K756="Mumbai Indians",1,0)</f>
        <v>0</v>
      </c>
      <c r="T75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56">
        <f>IF(Table_9[[#This Row],[batting first]]=1,0,1)</f>
        <v>1</v>
      </c>
    </row>
    <row r="757" spans="1:21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  <c r="R757" s="3">
        <f>IF( ('Question 7 unworked'!$G757="Mumbai Indians")+('Question 7 unworked'!$H757="Mumbai Indians"),1,0)</f>
        <v>0</v>
      </c>
      <c r="S757" s="3">
        <f>IF('Question 7 unworked'!$K757="Mumbai Indians",1,0)</f>
        <v>0</v>
      </c>
      <c r="T75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57">
        <f>IF(Table_9[[#This Row],[batting first]]=1,0,1)</f>
        <v>1</v>
      </c>
    </row>
    <row r="758" spans="1:21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  <c r="R758" s="3">
        <f>IF( ('Question 7 unworked'!$G758="Mumbai Indians")+('Question 7 unworked'!$H758="Mumbai Indians"),1,0)</f>
        <v>0</v>
      </c>
      <c r="S758" s="3">
        <f>IF('Question 7 unworked'!$K758="Mumbai Indians",1,0)</f>
        <v>0</v>
      </c>
      <c r="T75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58">
        <f>IF(Table_9[[#This Row],[batting first]]=1,0,1)</f>
        <v>1</v>
      </c>
    </row>
    <row r="759" spans="1:21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  <c r="R759" s="3">
        <f>IF( ('Question 7 unworked'!$G759="Mumbai Indians")+('Question 7 unworked'!$H759="Mumbai Indians"),1,0)</f>
        <v>0</v>
      </c>
      <c r="S759" s="3">
        <f>IF('Question 7 unworked'!$K759="Mumbai Indians",1,0)</f>
        <v>0</v>
      </c>
      <c r="T75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59">
        <f>IF(Table_9[[#This Row],[batting first]]=1,0,1)</f>
        <v>1</v>
      </c>
    </row>
    <row r="760" spans="1:21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  <c r="R760" s="3">
        <f>IF( ('Question 7 unworked'!$G760="Mumbai Indians")+('Question 7 unworked'!$H760="Mumbai Indians"),1,0)</f>
        <v>1</v>
      </c>
      <c r="S760" s="3">
        <f>IF('Question 7 unworked'!$K760="Mumbai Indians",1,0)</f>
        <v>1</v>
      </c>
      <c r="T76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0">
        <f>IF(Table_9[[#This Row],[batting first]]=1,0,1)</f>
        <v>1</v>
      </c>
    </row>
    <row r="761" spans="1:21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  <c r="R761" s="3">
        <f>IF( ('Question 7 unworked'!$G761="Mumbai Indians")+('Question 7 unworked'!$H761="Mumbai Indians"),1,0)</f>
        <v>1</v>
      </c>
      <c r="S761" s="3">
        <f>IF('Question 7 unworked'!$K761="Mumbai Indians",1,0)</f>
        <v>1</v>
      </c>
      <c r="T76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1">
        <f>IF(Table_9[[#This Row],[batting first]]=1,0,1)</f>
        <v>1</v>
      </c>
    </row>
    <row r="762" spans="1:21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  <c r="R762" s="3">
        <f>IF( ('Question 7 unworked'!$G762="Mumbai Indians")+('Question 7 unworked'!$H762="Mumbai Indians"),1,0)</f>
        <v>0</v>
      </c>
      <c r="S762" s="3">
        <f>IF('Question 7 unworked'!$K762="Mumbai Indians",1,0)</f>
        <v>0</v>
      </c>
      <c r="T76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2">
        <f>IF(Table_9[[#This Row],[batting first]]=1,0,1)</f>
        <v>1</v>
      </c>
    </row>
    <row r="763" spans="1:21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  <c r="R763" s="3">
        <f>IF( ('Question 7 unworked'!$G763="Mumbai Indians")+('Question 7 unworked'!$H763="Mumbai Indians"),1,0)</f>
        <v>0</v>
      </c>
      <c r="S763" s="3">
        <f>IF('Question 7 unworked'!$K763="Mumbai Indians",1,0)</f>
        <v>0</v>
      </c>
      <c r="T76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3">
        <f>IF(Table_9[[#This Row],[batting first]]=1,0,1)</f>
        <v>1</v>
      </c>
    </row>
    <row r="764" spans="1:21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  <c r="R764" s="3">
        <f>IF( ('Question 7 unworked'!$G764="Mumbai Indians")+('Question 7 unworked'!$H764="Mumbai Indians"),1,0)</f>
        <v>1</v>
      </c>
      <c r="S764" s="3">
        <f>IF('Question 7 unworked'!$K764="Mumbai Indians",1,0)</f>
        <v>1</v>
      </c>
      <c r="T76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64">
        <f>IF(Table_9[[#This Row],[batting first]]=1,0,1)</f>
        <v>0</v>
      </c>
    </row>
    <row r="765" spans="1:21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  <c r="R765" s="3">
        <f>IF( ('Question 7 unworked'!$G765="Mumbai Indians")+('Question 7 unworked'!$H765="Mumbai Indians"),1,0)</f>
        <v>1</v>
      </c>
      <c r="S765" s="3">
        <f>IF('Question 7 unworked'!$K765="Mumbai Indians",1,0)</f>
        <v>0</v>
      </c>
      <c r="T76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5">
        <f>IF(Table_9[[#This Row],[batting first]]=1,0,1)</f>
        <v>1</v>
      </c>
    </row>
    <row r="766" spans="1:21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  <c r="R766" s="3">
        <f>IF( ('Question 7 unworked'!$G766="Mumbai Indians")+('Question 7 unworked'!$H766="Mumbai Indians"),1,0)</f>
        <v>0</v>
      </c>
      <c r="S766" s="3">
        <f>IF('Question 7 unworked'!$K766="Mumbai Indians",1,0)</f>
        <v>0</v>
      </c>
      <c r="T76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66">
        <f>IF(Table_9[[#This Row],[batting first]]=1,0,1)</f>
        <v>0</v>
      </c>
    </row>
    <row r="767" spans="1:21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  <c r="R767" s="3">
        <f>IF( ('Question 7 unworked'!$G767="Mumbai Indians")+('Question 7 unworked'!$H767="Mumbai Indians"),1,0)</f>
        <v>0</v>
      </c>
      <c r="S767" s="3">
        <f>IF('Question 7 unworked'!$K767="Mumbai Indians",1,0)</f>
        <v>0</v>
      </c>
      <c r="T76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7">
        <f>IF(Table_9[[#This Row],[batting first]]=1,0,1)</f>
        <v>1</v>
      </c>
    </row>
    <row r="768" spans="1:21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  <c r="R768" s="3">
        <f>IF( ('Question 7 unworked'!$G768="Mumbai Indians")+('Question 7 unworked'!$H768="Mumbai Indians"),1,0)</f>
        <v>1</v>
      </c>
      <c r="S768" s="3">
        <f>IF('Question 7 unworked'!$K768="Mumbai Indians",1,0)</f>
        <v>0</v>
      </c>
      <c r="T76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68">
        <f>IF(Table_9[[#This Row],[batting first]]=1,0,1)</f>
        <v>1</v>
      </c>
    </row>
    <row r="769" spans="1:21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  <c r="R769" s="3">
        <f>IF( ('Question 7 unworked'!$G769="Mumbai Indians")+('Question 7 unworked'!$H769="Mumbai Indians"),1,0)</f>
        <v>0</v>
      </c>
      <c r="S769" s="3">
        <f>IF('Question 7 unworked'!$K769="Mumbai Indians",1,0)</f>
        <v>0</v>
      </c>
      <c r="T76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69">
        <f>IF(Table_9[[#This Row],[batting first]]=1,0,1)</f>
        <v>0</v>
      </c>
    </row>
    <row r="770" spans="1:21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  <c r="R770" s="3">
        <f>IF( ('Question 7 unworked'!$G770="Mumbai Indians")+('Question 7 unworked'!$H770="Mumbai Indians"),1,0)</f>
        <v>0</v>
      </c>
      <c r="S770" s="3">
        <f>IF('Question 7 unworked'!$K770="Mumbai Indians",1,0)</f>
        <v>0</v>
      </c>
      <c r="T77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0">
        <f>IF(Table_9[[#This Row],[batting first]]=1,0,1)</f>
        <v>0</v>
      </c>
    </row>
    <row r="771" spans="1:21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  <c r="R771" s="3">
        <f>IF( ('Question 7 unworked'!$G771="Mumbai Indians")+('Question 7 unworked'!$H771="Mumbai Indians"),1,0)</f>
        <v>0</v>
      </c>
      <c r="S771" s="3">
        <f>IF('Question 7 unworked'!$K771="Mumbai Indians",1,0)</f>
        <v>0</v>
      </c>
      <c r="T77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1">
        <f>IF(Table_9[[#This Row],[batting first]]=1,0,1)</f>
        <v>0</v>
      </c>
    </row>
    <row r="772" spans="1:21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  <c r="R772" s="3">
        <f>IF( ('Question 7 unworked'!$G772="Mumbai Indians")+('Question 7 unworked'!$H772="Mumbai Indians"),1,0)</f>
        <v>1</v>
      </c>
      <c r="S772" s="3">
        <f>IF('Question 7 unworked'!$K772="Mumbai Indians",1,0)</f>
        <v>1</v>
      </c>
      <c r="T77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72">
        <f>IF(Table_9[[#This Row],[batting first]]=1,0,1)</f>
        <v>1</v>
      </c>
    </row>
    <row r="773" spans="1:21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  <c r="R773" s="3">
        <f>IF( ('Question 7 unworked'!$G773="Mumbai Indians")+('Question 7 unworked'!$H773="Mumbai Indians"),1,0)</f>
        <v>0</v>
      </c>
      <c r="S773" s="3">
        <f>IF('Question 7 unworked'!$K773="Mumbai Indians",1,0)</f>
        <v>0</v>
      </c>
      <c r="T77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3">
        <f>IF(Table_9[[#This Row],[batting first]]=1,0,1)</f>
        <v>0</v>
      </c>
    </row>
    <row r="774" spans="1:21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  <c r="R774" s="3">
        <f>IF( ('Question 7 unworked'!$G774="Mumbai Indians")+('Question 7 unworked'!$H774="Mumbai Indians"),1,0)</f>
        <v>0</v>
      </c>
      <c r="S774" s="3">
        <f>IF('Question 7 unworked'!$K774="Mumbai Indians",1,0)</f>
        <v>0</v>
      </c>
      <c r="T77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4">
        <f>IF(Table_9[[#This Row],[batting first]]=1,0,1)</f>
        <v>0</v>
      </c>
    </row>
    <row r="775" spans="1:21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  <c r="R775" s="3">
        <f>IF( ('Question 7 unworked'!$G775="Mumbai Indians")+('Question 7 unworked'!$H775="Mumbai Indians"),1,0)</f>
        <v>0</v>
      </c>
      <c r="S775" s="3">
        <f>IF('Question 7 unworked'!$K775="Mumbai Indians",1,0)</f>
        <v>0</v>
      </c>
      <c r="T77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75">
        <f>IF(Table_9[[#This Row],[batting first]]=1,0,1)</f>
        <v>1</v>
      </c>
    </row>
    <row r="776" spans="1:21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  <c r="R776" s="3">
        <f>IF( ('Question 7 unworked'!$G776="Mumbai Indians")+('Question 7 unworked'!$H776="Mumbai Indians"),1,0)</f>
        <v>1</v>
      </c>
      <c r="S776" s="3">
        <f>IF('Question 7 unworked'!$K776="Mumbai Indians",1,0)</f>
        <v>1</v>
      </c>
      <c r="T77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6">
        <f>IF(Table_9[[#This Row],[batting first]]=1,0,1)</f>
        <v>0</v>
      </c>
    </row>
    <row r="777" spans="1:21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  <c r="R777" s="3">
        <f>IF( ('Question 7 unworked'!$G777="Mumbai Indians")+('Question 7 unworked'!$H777="Mumbai Indians"),1,0)</f>
        <v>0</v>
      </c>
      <c r="S777" s="3">
        <f>IF('Question 7 unworked'!$K777="Mumbai Indians",1,0)</f>
        <v>0</v>
      </c>
      <c r="T77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77">
        <f>IF(Table_9[[#This Row],[batting first]]=1,0,1)</f>
        <v>0</v>
      </c>
    </row>
    <row r="778" spans="1:21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  <c r="R778" s="3">
        <f>IF( ('Question 7 unworked'!$G778="Mumbai Indians")+('Question 7 unworked'!$H778="Mumbai Indians"),1,0)</f>
        <v>0</v>
      </c>
      <c r="S778" s="3">
        <f>IF('Question 7 unworked'!$K778="Mumbai Indians",1,0)</f>
        <v>0</v>
      </c>
      <c r="T77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78">
        <f>IF(Table_9[[#This Row],[batting first]]=1,0,1)</f>
        <v>1</v>
      </c>
    </row>
    <row r="779" spans="1:21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  <c r="R779" s="3">
        <f>IF( ('Question 7 unworked'!$G779="Mumbai Indians")+('Question 7 unworked'!$H779="Mumbai Indians"),1,0)</f>
        <v>0</v>
      </c>
      <c r="S779" s="3">
        <f>IF('Question 7 unworked'!$K779="Mumbai Indians",1,0)</f>
        <v>0</v>
      </c>
      <c r="T77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79">
        <f>IF(Table_9[[#This Row],[batting first]]=1,0,1)</f>
        <v>1</v>
      </c>
    </row>
    <row r="780" spans="1:21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  <c r="R780" s="3">
        <f>IF( ('Question 7 unworked'!$G780="Mumbai Indians")+('Question 7 unworked'!$H780="Mumbai Indians"),1,0)</f>
        <v>0</v>
      </c>
      <c r="S780" s="3">
        <f>IF('Question 7 unworked'!$K780="Mumbai Indians",1,0)</f>
        <v>0</v>
      </c>
      <c r="T78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80">
        <f>IF(Table_9[[#This Row],[batting first]]=1,0,1)</f>
        <v>1</v>
      </c>
    </row>
    <row r="781" spans="1:21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  <c r="R781" s="3">
        <f>IF( ('Question 7 unworked'!$G781="Mumbai Indians")+('Question 7 unworked'!$H781="Mumbai Indians"),1,0)</f>
        <v>1</v>
      </c>
      <c r="S781" s="3">
        <f>IF('Question 7 unworked'!$K781="Mumbai Indians",1,0)</f>
        <v>1</v>
      </c>
      <c r="T78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1">
        <f>IF(Table_9[[#This Row],[batting first]]=1,0,1)</f>
        <v>0</v>
      </c>
    </row>
    <row r="782" spans="1:21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  <c r="R782" s="3">
        <f>IF( ('Question 7 unworked'!$G782="Mumbai Indians")+('Question 7 unworked'!$H782="Mumbai Indians"),1,0)</f>
        <v>0</v>
      </c>
      <c r="S782" s="3">
        <f>IF('Question 7 unworked'!$K782="Mumbai Indians",1,0)</f>
        <v>0</v>
      </c>
      <c r="T78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82">
        <f>IF(Table_9[[#This Row],[batting first]]=1,0,1)</f>
        <v>1</v>
      </c>
    </row>
    <row r="783" spans="1:21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  <c r="R783" s="3">
        <f>IF( ('Question 7 unworked'!$G783="Mumbai Indians")+('Question 7 unworked'!$H783="Mumbai Indians"),1,0)</f>
        <v>0</v>
      </c>
      <c r="S783" s="3">
        <f>IF('Question 7 unworked'!$K783="Mumbai Indians",1,0)</f>
        <v>0</v>
      </c>
      <c r="T78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3">
        <f>IF(Table_9[[#This Row],[batting first]]=1,0,1)</f>
        <v>0</v>
      </c>
    </row>
    <row r="784" spans="1:21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  <c r="R784" s="3">
        <f>IF( ('Question 7 unworked'!$G784="Mumbai Indians")+('Question 7 unworked'!$H784="Mumbai Indians"),1,0)</f>
        <v>1</v>
      </c>
      <c r="S784" s="3">
        <f>IF('Question 7 unworked'!$K784="Mumbai Indians",1,0)</f>
        <v>1</v>
      </c>
      <c r="T78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4">
        <f>IF(Table_9[[#This Row],[batting first]]=1,0,1)</f>
        <v>0</v>
      </c>
    </row>
    <row r="785" spans="1:21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  <c r="R785" s="3">
        <f>IF( ('Question 7 unworked'!$G785="Mumbai Indians")+('Question 7 unworked'!$H785="Mumbai Indians"),1,0)</f>
        <v>0</v>
      </c>
      <c r="S785" s="3">
        <f>IF('Question 7 unworked'!$K785="Mumbai Indians",1,0)</f>
        <v>0</v>
      </c>
      <c r="T78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5">
        <f>IF(Table_9[[#This Row],[batting first]]=1,0,1)</f>
        <v>0</v>
      </c>
    </row>
    <row r="786" spans="1:21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  <c r="R786" s="3">
        <f>IF( ('Question 7 unworked'!$G786="Mumbai Indians")+('Question 7 unworked'!$H786="Mumbai Indians"),1,0)</f>
        <v>0</v>
      </c>
      <c r="S786" s="3">
        <f>IF('Question 7 unworked'!$K786="Mumbai Indians",1,0)</f>
        <v>0</v>
      </c>
      <c r="T78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86">
        <f>IF(Table_9[[#This Row],[batting first]]=1,0,1)</f>
        <v>1</v>
      </c>
    </row>
    <row r="787" spans="1:21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  <c r="R787" s="3">
        <f>IF( ('Question 7 unworked'!$G787="Mumbai Indians")+('Question 7 unworked'!$H787="Mumbai Indians"),1,0)</f>
        <v>0</v>
      </c>
      <c r="S787" s="3">
        <f>IF('Question 7 unworked'!$K787="Mumbai Indians",1,0)</f>
        <v>0</v>
      </c>
      <c r="T78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87">
        <f>IF(Table_9[[#This Row],[batting first]]=1,0,1)</f>
        <v>1</v>
      </c>
    </row>
    <row r="788" spans="1:21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  <c r="R788" s="3">
        <f>IF( ('Question 7 unworked'!$G788="Mumbai Indians")+('Question 7 unworked'!$H788="Mumbai Indians"),1,0)</f>
        <v>0</v>
      </c>
      <c r="S788" s="3">
        <f>IF('Question 7 unworked'!$K788="Mumbai Indians",1,0)</f>
        <v>0</v>
      </c>
      <c r="T78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8">
        <f>IF(Table_9[[#This Row],[batting first]]=1,0,1)</f>
        <v>0</v>
      </c>
    </row>
    <row r="789" spans="1:21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  <c r="R789" s="3">
        <f>IF( ('Question 7 unworked'!$G789="Mumbai Indians")+('Question 7 unworked'!$H789="Mumbai Indians"),1,0)</f>
        <v>0</v>
      </c>
      <c r="S789" s="3">
        <f>IF('Question 7 unworked'!$K789="Mumbai Indians",1,0)</f>
        <v>0</v>
      </c>
      <c r="T78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89">
        <f>IF(Table_9[[#This Row],[batting first]]=1,0,1)</f>
        <v>0</v>
      </c>
    </row>
    <row r="790" spans="1:21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  <c r="R790" s="3">
        <f>IF( ('Question 7 unworked'!$G790="Mumbai Indians")+('Question 7 unworked'!$H790="Mumbai Indians"),1,0)</f>
        <v>1</v>
      </c>
      <c r="S790" s="3">
        <f>IF('Question 7 unworked'!$K790="Mumbai Indians",1,0)</f>
        <v>0</v>
      </c>
      <c r="T79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0">
        <f>IF(Table_9[[#This Row],[batting first]]=1,0,1)</f>
        <v>1</v>
      </c>
    </row>
    <row r="791" spans="1:21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  <c r="R791" s="3">
        <f>IF( ('Question 7 unworked'!$G791="Mumbai Indians")+('Question 7 unworked'!$H791="Mumbai Indians"),1,0)</f>
        <v>0</v>
      </c>
      <c r="S791" s="3">
        <f>IF('Question 7 unworked'!$K791="Mumbai Indians",1,0)</f>
        <v>0</v>
      </c>
      <c r="T79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1">
        <f>IF(Table_9[[#This Row],[batting first]]=1,0,1)</f>
        <v>1</v>
      </c>
    </row>
    <row r="792" spans="1:21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  <c r="R792" s="3">
        <f>IF( ('Question 7 unworked'!$G792="Mumbai Indians")+('Question 7 unworked'!$H792="Mumbai Indians"),1,0)</f>
        <v>0</v>
      </c>
      <c r="S792" s="3">
        <f>IF('Question 7 unworked'!$K792="Mumbai Indians",1,0)</f>
        <v>0</v>
      </c>
      <c r="T79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92">
        <f>IF(Table_9[[#This Row],[batting first]]=1,0,1)</f>
        <v>0</v>
      </c>
    </row>
    <row r="793" spans="1:21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  <c r="R793" s="3">
        <f>IF( ('Question 7 unworked'!$G793="Mumbai Indians")+('Question 7 unworked'!$H793="Mumbai Indians"),1,0)</f>
        <v>0</v>
      </c>
      <c r="S793" s="3">
        <f>IF('Question 7 unworked'!$K793="Mumbai Indians",1,0)</f>
        <v>0</v>
      </c>
      <c r="T79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3">
        <f>IF(Table_9[[#This Row],[batting first]]=1,0,1)</f>
        <v>1</v>
      </c>
    </row>
    <row r="794" spans="1:21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  <c r="R794" s="3">
        <f>IF( ('Question 7 unworked'!$G794="Mumbai Indians")+('Question 7 unworked'!$H794="Mumbai Indians"),1,0)</f>
        <v>1</v>
      </c>
      <c r="S794" s="3">
        <f>IF('Question 7 unworked'!$K794="Mumbai Indians",1,0)</f>
        <v>1</v>
      </c>
      <c r="T79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4">
        <f>IF(Table_9[[#This Row],[batting first]]=1,0,1)</f>
        <v>1</v>
      </c>
    </row>
    <row r="795" spans="1:21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  <c r="R795" s="3">
        <f>IF( ('Question 7 unworked'!$G795="Mumbai Indians")+('Question 7 unworked'!$H795="Mumbai Indians"),1,0)</f>
        <v>0</v>
      </c>
      <c r="S795" s="3">
        <f>IF('Question 7 unworked'!$K795="Mumbai Indians",1,0)</f>
        <v>0</v>
      </c>
      <c r="T79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5">
        <f>IF(Table_9[[#This Row],[batting first]]=1,0,1)</f>
        <v>1</v>
      </c>
    </row>
    <row r="796" spans="1:21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  <c r="R796" s="3">
        <f>IF( ('Question 7 unworked'!$G796="Mumbai Indians")+('Question 7 unworked'!$H796="Mumbai Indians"),1,0)</f>
        <v>0</v>
      </c>
      <c r="S796" s="3">
        <f>IF('Question 7 unworked'!$K796="Mumbai Indians",1,0)</f>
        <v>0</v>
      </c>
      <c r="T79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96">
        <f>IF(Table_9[[#This Row],[batting first]]=1,0,1)</f>
        <v>0</v>
      </c>
    </row>
    <row r="797" spans="1:21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  <c r="R797" s="3">
        <f>IF( ('Question 7 unworked'!$G797="Mumbai Indians")+('Question 7 unworked'!$H797="Mumbai Indians"),1,0)</f>
        <v>0</v>
      </c>
      <c r="S797" s="3">
        <f>IF('Question 7 unworked'!$K797="Mumbai Indians",1,0)</f>
        <v>0</v>
      </c>
      <c r="T79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97">
        <f>IF(Table_9[[#This Row],[batting first]]=1,0,1)</f>
        <v>0</v>
      </c>
    </row>
    <row r="798" spans="1:21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  <c r="R798" s="3">
        <f>IF( ('Question 7 unworked'!$G798="Mumbai Indians")+('Question 7 unworked'!$H798="Mumbai Indians"),1,0)</f>
        <v>0</v>
      </c>
      <c r="S798" s="3">
        <f>IF('Question 7 unworked'!$K798="Mumbai Indians",1,0)</f>
        <v>0</v>
      </c>
      <c r="T79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798">
        <f>IF(Table_9[[#This Row],[batting first]]=1,0,1)</f>
        <v>0</v>
      </c>
    </row>
    <row r="799" spans="1:21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  <c r="R799" s="3">
        <f>IF( ('Question 7 unworked'!$G799="Mumbai Indians")+('Question 7 unworked'!$H799="Mumbai Indians"),1,0)</f>
        <v>1</v>
      </c>
      <c r="S799" s="3">
        <f>IF('Question 7 unworked'!$K799="Mumbai Indians",1,0)</f>
        <v>1</v>
      </c>
      <c r="T79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799">
        <f>IF(Table_9[[#This Row],[batting first]]=1,0,1)</f>
        <v>1</v>
      </c>
    </row>
    <row r="800" spans="1:21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  <c r="R800" s="3">
        <f>IF( ('Question 7 unworked'!$G800="Mumbai Indians")+('Question 7 unworked'!$H800="Mumbai Indians"),1,0)</f>
        <v>0</v>
      </c>
      <c r="S800" s="3">
        <f>IF('Question 7 unworked'!$K800="Mumbai Indians",1,0)</f>
        <v>0</v>
      </c>
      <c r="T80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0">
        <f>IF(Table_9[[#This Row],[batting first]]=1,0,1)</f>
        <v>1</v>
      </c>
    </row>
    <row r="801" spans="1:21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  <c r="R801" s="3">
        <f>IF( ('Question 7 unworked'!$G801="Mumbai Indians")+('Question 7 unworked'!$H801="Mumbai Indians"),1,0)</f>
        <v>0</v>
      </c>
      <c r="S801" s="3">
        <f>IF('Question 7 unworked'!$K801="Mumbai Indians",1,0)</f>
        <v>0</v>
      </c>
      <c r="T80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01">
        <f>IF(Table_9[[#This Row],[batting first]]=1,0,1)</f>
        <v>0</v>
      </c>
    </row>
    <row r="802" spans="1:21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  <c r="R802" s="3">
        <f>IF( ('Question 7 unworked'!$G802="Mumbai Indians")+('Question 7 unworked'!$H802="Mumbai Indians"),1,0)</f>
        <v>1</v>
      </c>
      <c r="S802" s="3">
        <f>IF('Question 7 unworked'!$K802="Mumbai Indians",1,0)</f>
        <v>1</v>
      </c>
      <c r="T80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2">
        <f>IF(Table_9[[#This Row],[batting first]]=1,0,1)</f>
        <v>1</v>
      </c>
    </row>
    <row r="803" spans="1:21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  <c r="R803" s="3">
        <f>IF( ('Question 7 unworked'!$G803="Mumbai Indians")+('Question 7 unworked'!$H803="Mumbai Indians"),1,0)</f>
        <v>0</v>
      </c>
      <c r="S803" s="3">
        <f>IF('Question 7 unworked'!$K803="Mumbai Indians",1,0)</f>
        <v>0</v>
      </c>
      <c r="T80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03">
        <f>IF(Table_9[[#This Row],[batting first]]=1,0,1)</f>
        <v>0</v>
      </c>
    </row>
    <row r="804" spans="1:21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  <c r="R804" s="3">
        <f>IF( ('Question 7 unworked'!$G804="Mumbai Indians")+('Question 7 unworked'!$H804="Mumbai Indians"),1,0)</f>
        <v>0</v>
      </c>
      <c r="S804" s="3">
        <f>IF('Question 7 unworked'!$K804="Mumbai Indians",1,0)</f>
        <v>0</v>
      </c>
      <c r="T80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4">
        <f>IF(Table_9[[#This Row],[batting first]]=1,0,1)</f>
        <v>1</v>
      </c>
    </row>
    <row r="805" spans="1:21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  <c r="R805" s="3">
        <f>IF( ('Question 7 unworked'!$G805="Mumbai Indians")+('Question 7 unworked'!$H805="Mumbai Indians"),1,0)</f>
        <v>0</v>
      </c>
      <c r="S805" s="3">
        <f>IF('Question 7 unworked'!$K805="Mumbai Indians",1,0)</f>
        <v>0</v>
      </c>
      <c r="T80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05">
        <f>IF(Table_9[[#This Row],[batting first]]=1,0,1)</f>
        <v>0</v>
      </c>
    </row>
    <row r="806" spans="1:21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  <c r="R806" s="3">
        <f>IF( ('Question 7 unworked'!$G806="Mumbai Indians")+('Question 7 unworked'!$H806="Mumbai Indians"),1,0)</f>
        <v>0</v>
      </c>
      <c r="S806" s="3">
        <f>IF('Question 7 unworked'!$K806="Mumbai Indians",1,0)</f>
        <v>0</v>
      </c>
      <c r="T80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6">
        <f>IF(Table_9[[#This Row],[batting first]]=1,0,1)</f>
        <v>1</v>
      </c>
    </row>
    <row r="807" spans="1:21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  <c r="R807" s="3">
        <f>IF( ('Question 7 unworked'!$G807="Mumbai Indians")+('Question 7 unworked'!$H807="Mumbai Indians"),1,0)</f>
        <v>0</v>
      </c>
      <c r="S807" s="3">
        <f>IF('Question 7 unworked'!$K807="Mumbai Indians",1,0)</f>
        <v>0</v>
      </c>
      <c r="T80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07">
        <f>IF(Table_9[[#This Row],[batting first]]=1,0,1)</f>
        <v>0</v>
      </c>
    </row>
    <row r="808" spans="1:21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  <c r="R808" s="3">
        <f>IF( ('Question 7 unworked'!$G808="Mumbai Indians")+('Question 7 unworked'!$H808="Mumbai Indians"),1,0)</f>
        <v>1</v>
      </c>
      <c r="S808" s="3">
        <f>IF('Question 7 unworked'!$K808="Mumbai Indians",1,0)</f>
        <v>1</v>
      </c>
      <c r="T80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8">
        <f>IF(Table_9[[#This Row],[batting first]]=1,0,1)</f>
        <v>1</v>
      </c>
    </row>
    <row r="809" spans="1:21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  <c r="R809" s="3">
        <f>IF( ('Question 7 unworked'!$G809="Mumbai Indians")+('Question 7 unworked'!$H809="Mumbai Indians"),1,0)</f>
        <v>0</v>
      </c>
      <c r="S809" s="3">
        <f>IF('Question 7 unworked'!$K809="Mumbai Indians",1,0)</f>
        <v>0</v>
      </c>
      <c r="T80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09">
        <f>IF(Table_9[[#This Row],[batting first]]=1,0,1)</f>
        <v>1</v>
      </c>
    </row>
    <row r="810" spans="1:21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  <c r="R810" s="3">
        <f>IF( ('Question 7 unworked'!$G810="Mumbai Indians")+('Question 7 unworked'!$H810="Mumbai Indians"),1,0)</f>
        <v>0</v>
      </c>
      <c r="S810" s="3">
        <f>IF('Question 7 unworked'!$K810="Mumbai Indians",1,0)</f>
        <v>0</v>
      </c>
      <c r="T81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10">
        <f>IF(Table_9[[#This Row],[batting first]]=1,0,1)</f>
        <v>1</v>
      </c>
    </row>
    <row r="811" spans="1:21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  <c r="R811" s="3">
        <f>IF( ('Question 7 unworked'!$G811="Mumbai Indians")+('Question 7 unworked'!$H811="Mumbai Indians"),1,0)</f>
        <v>1</v>
      </c>
      <c r="S811" s="3">
        <f>IF('Question 7 unworked'!$K811="Mumbai Indians",1,0)</f>
        <v>1</v>
      </c>
      <c r="T81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1">
        <f>IF(Table_9[[#This Row],[batting first]]=1,0,1)</f>
        <v>0</v>
      </c>
    </row>
    <row r="812" spans="1:21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  <c r="R812" s="3">
        <f>IF( ('Question 7 unworked'!$G812="Mumbai Indians")+('Question 7 unworked'!$H812="Mumbai Indians"),1,0)</f>
        <v>0</v>
      </c>
      <c r="S812" s="3">
        <f>IF('Question 7 unworked'!$K812="Mumbai Indians",1,0)</f>
        <v>0</v>
      </c>
      <c r="T81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2">
        <f>IF(Table_9[[#This Row],[batting first]]=1,0,1)</f>
        <v>0</v>
      </c>
    </row>
    <row r="813" spans="1:21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  <c r="R813" s="3">
        <f>IF( ('Question 7 unworked'!$G813="Mumbai Indians")+('Question 7 unworked'!$H813="Mumbai Indians"),1,0)</f>
        <v>0</v>
      </c>
      <c r="S813" s="3">
        <f>IF('Question 7 unworked'!$K813="Mumbai Indians",1,0)</f>
        <v>0</v>
      </c>
      <c r="T81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3">
        <f>IF(Table_9[[#This Row],[batting first]]=1,0,1)</f>
        <v>0</v>
      </c>
    </row>
    <row r="814" spans="1:21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  <c r="R814" s="3">
        <f>IF( ('Question 7 unworked'!$G814="Mumbai Indians")+('Question 7 unworked'!$H814="Mumbai Indians"),1,0)</f>
        <v>1</v>
      </c>
      <c r="S814" s="3">
        <f>IF('Question 7 unworked'!$K814="Mumbai Indians",1,0)</f>
        <v>0</v>
      </c>
      <c r="T81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14">
        <f>IF(Table_9[[#This Row],[batting first]]=1,0,1)</f>
        <v>1</v>
      </c>
    </row>
    <row r="815" spans="1:21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  <c r="R815" s="3">
        <f>IF( ('Question 7 unworked'!$G815="Mumbai Indians")+('Question 7 unworked'!$H815="Mumbai Indians"),1,0)</f>
        <v>0</v>
      </c>
      <c r="S815" s="3">
        <f>IF('Question 7 unworked'!$K815="Mumbai Indians",1,0)</f>
        <v>0</v>
      </c>
      <c r="T815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5">
        <f>IF(Table_9[[#This Row],[batting first]]=1,0,1)</f>
        <v>0</v>
      </c>
    </row>
    <row r="816" spans="1:21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  <c r="R816" s="3">
        <f>IF( ('Question 7 unworked'!$G816="Mumbai Indians")+('Question 7 unworked'!$H816="Mumbai Indians"),1,0)</f>
        <v>0</v>
      </c>
      <c r="S816" s="3">
        <f>IF('Question 7 unworked'!$K816="Mumbai Indians",1,0)</f>
        <v>0</v>
      </c>
      <c r="T816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16">
        <f>IF(Table_9[[#This Row],[batting first]]=1,0,1)</f>
        <v>0</v>
      </c>
    </row>
    <row r="817" spans="1:21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  <c r="R817" s="3">
        <f>IF( ('Question 7 unworked'!$G817="Mumbai Indians")+('Question 7 unworked'!$H817="Mumbai Indians"),1,0)</f>
        <v>0</v>
      </c>
      <c r="S817" s="3">
        <f>IF('Question 7 unworked'!$K817="Mumbai Indians",1,0)</f>
        <v>0</v>
      </c>
      <c r="T817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17">
        <f>IF(Table_9[[#This Row],[batting first]]=1,0,1)</f>
        <v>1</v>
      </c>
    </row>
    <row r="818" spans="1:21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  <c r="R818" s="3">
        <f>IF( ('Question 7 unworked'!$G818="Mumbai Indians")+('Question 7 unworked'!$H818="Mumbai Indians"),1,0)</f>
        <v>0</v>
      </c>
      <c r="S818" s="3">
        <f>IF('Question 7 unworked'!$K818="Mumbai Indians",1,0)</f>
        <v>0</v>
      </c>
      <c r="T818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18">
        <f>IF(Table_9[[#This Row],[batting first]]=1,0,1)</f>
        <v>1</v>
      </c>
    </row>
    <row r="819" spans="1:21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  <c r="R819" s="3">
        <f>IF( ('Question 7 unworked'!$G819="Mumbai Indians")+('Question 7 unworked'!$H819="Mumbai Indians"),1,0)</f>
        <v>0</v>
      </c>
      <c r="S819" s="3">
        <f>IF('Question 7 unworked'!$K819="Mumbai Indians",1,0)</f>
        <v>0</v>
      </c>
      <c r="T819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19">
        <f>IF(Table_9[[#This Row],[batting first]]=1,0,1)</f>
        <v>1</v>
      </c>
    </row>
    <row r="820" spans="1:21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  <c r="R820" s="3">
        <f>IF( ('Question 7 unworked'!$G820="Mumbai Indians")+('Question 7 unworked'!$H820="Mumbai Indians"),1,0)</f>
        <v>1</v>
      </c>
      <c r="S820" s="3">
        <f>IF('Question 7 unworked'!$K820="Mumbai Indians",1,0)</f>
        <v>0</v>
      </c>
      <c r="T820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20">
        <f>IF(Table_9[[#This Row],[batting first]]=1,0,1)</f>
        <v>0</v>
      </c>
    </row>
    <row r="821" spans="1:21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  <c r="R821" s="3">
        <f>IF( ('Question 7 unworked'!$G821="Mumbai Indians")+('Question 7 unworked'!$H821="Mumbai Indians"),1,0)</f>
        <v>1</v>
      </c>
      <c r="S821" s="3">
        <f>IF('Question 7 unworked'!$K821="Mumbai Indians",1,0)</f>
        <v>1</v>
      </c>
      <c r="T821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21">
        <f>IF(Table_9[[#This Row],[batting first]]=1,0,1)</f>
        <v>0</v>
      </c>
    </row>
    <row r="822" spans="1:21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  <c r="R822" s="3">
        <f>IF( ('Question 7 unworked'!$G822="Mumbai Indians")+('Question 7 unworked'!$H822="Mumbai Indians"),1,0)</f>
        <v>0</v>
      </c>
      <c r="S822" s="3">
        <f>IF('Question 7 unworked'!$K822="Mumbai Indians",1,0)</f>
        <v>0</v>
      </c>
      <c r="T822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22">
        <f>IF(Table_9[[#This Row],[batting first]]=1,0,1)</f>
        <v>1</v>
      </c>
    </row>
    <row r="823" spans="1:21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  <c r="R823" s="3">
        <f>IF( ('Question 7 unworked'!$G823="Mumbai Indians")+('Question 7 unworked'!$H823="Mumbai Indians"),1,0)</f>
        <v>0</v>
      </c>
      <c r="S823" s="3">
        <f>IF('Question 7 unworked'!$K823="Mumbai Indians",1,0)</f>
        <v>0</v>
      </c>
      <c r="T823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1</v>
      </c>
      <c r="U823">
        <f>IF(Table_9[[#This Row],[batting first]]=1,0,1)</f>
        <v>0</v>
      </c>
    </row>
    <row r="824" spans="1:21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  <c r="R824" s="3">
        <f>IF( ('Question 7 unworked'!$G824="Mumbai Indians")+('Question 7 unworked'!$H824="Mumbai Indians"),1,0)</f>
        <v>1</v>
      </c>
      <c r="S824" s="3">
        <f>IF('Question 7 unworked'!$K824="Mumbai Indians",1,0)</f>
        <v>1</v>
      </c>
      <c r="T824" s="3">
        <f>IF(AND(Table_9[[#This Row],[toss_winner]]=Table_9[[#This Row],[winner]],Table_9[[#This Row],[toss_decision]]="bat"),1,IF(AND(Table_9[[#This Row],[toss_winner]]&lt;&gt;Table_9[[#This Row],[winner]],Table_9[[#This Row],[toss_decision]]="field"),1,0))</f>
        <v>0</v>
      </c>
      <c r="U824">
        <f>IF(Table_9[[#This Row],[batting first]]=1,0,1)</f>
        <v>1</v>
      </c>
    </row>
    <row r="825" spans="1:21" ht="15.75" customHeight="1" x14ac:dyDescent="0.3"/>
    <row r="826" spans="1:21" ht="15.75" customHeight="1" x14ac:dyDescent="0.3"/>
    <row r="827" spans="1:21" ht="15.75" customHeight="1" x14ac:dyDescent="0.3"/>
    <row r="828" spans="1:21" ht="15.75" customHeight="1" x14ac:dyDescent="0.3"/>
    <row r="829" spans="1:21" ht="15.75" customHeight="1" x14ac:dyDescent="0.3"/>
    <row r="830" spans="1:21" ht="15.75" customHeight="1" x14ac:dyDescent="0.3"/>
    <row r="831" spans="1:21" ht="15.75" customHeight="1" x14ac:dyDescent="0.3"/>
    <row r="832" spans="1:21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R1000"/>
  <sheetViews>
    <sheetView workbookViewId="0">
      <selection activeCell="H3" sqref="H3"/>
    </sheetView>
  </sheetViews>
  <sheetFormatPr defaultColWidth="14.44140625" defaultRowHeight="15" customHeight="1" x14ac:dyDescent="0.3"/>
  <cols>
    <col min="1" max="3" width="8.8867187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88671875" customWidth="1"/>
  </cols>
  <sheetData>
    <row r="2" spans="1:18" ht="15" customHeight="1" x14ac:dyDescent="0.3">
      <c r="H2">
        <f>COUNTIF(Table_10[method],"D/L")</f>
        <v>19</v>
      </c>
    </row>
    <row r="8" spans="1:18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405</v>
      </c>
    </row>
    <row r="9" spans="1:18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R9" s="3">
        <f>IF( ('Question 8 unworked'!$G9="Mumbai Indians")+('Question 8 unworked'!$H9="Mumbai Indians"),1,0)</f>
        <v>0</v>
      </c>
    </row>
    <row r="10" spans="1:18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R10" s="3">
        <f>IF( ('Question 8 unworked'!$G10="Mumbai Indians")+('Question 8 unworked'!$H10="Mumbai Indians"),1,0)</f>
        <v>0</v>
      </c>
    </row>
    <row r="11" spans="1:18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R11" s="3">
        <f>IF( ('Question 8 unworked'!$G11="Mumbai Indians")+('Question 8 unworked'!$H11="Mumbai Indians"),1,0)</f>
        <v>0</v>
      </c>
    </row>
    <row r="12" spans="1:18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R12" s="3">
        <f>IF( ('Question 8 unworked'!$G12="Mumbai Indians")+('Question 8 unworked'!$H12="Mumbai Indians"),1,0)</f>
        <v>1</v>
      </c>
    </row>
    <row r="13" spans="1:18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R13" s="3">
        <f>IF( ('Question 8 unworked'!$G13="Mumbai Indians")+('Question 8 unworked'!$H13="Mumbai Indians"),1,0)</f>
        <v>0</v>
      </c>
    </row>
    <row r="14" spans="1:18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R14" s="3">
        <f>IF( ('Question 8 unworked'!$G14="Mumbai Indians")+('Question 8 unworked'!$H14="Mumbai Indians"),1,0)</f>
        <v>0</v>
      </c>
    </row>
    <row r="15" spans="1:18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R15" s="3">
        <f>IF( ('Question 8 unworked'!$G15="Mumbai Indians")+('Question 8 unworked'!$H15="Mumbai Indians"),1,0)</f>
        <v>0</v>
      </c>
    </row>
    <row r="16" spans="1:18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R16" s="3">
        <f>IF( ('Question 8 unworked'!$G16="Mumbai Indians")+('Question 8 unworked'!$H16="Mumbai Indians"),1,0)</f>
        <v>1</v>
      </c>
    </row>
    <row r="17" spans="1:18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  <c r="R17" s="3">
        <f>IF( ('Question 8 unworked'!$G17="Mumbai Indians")+('Question 8 unworked'!$H17="Mumbai Indians"),1,0)</f>
        <v>0</v>
      </c>
    </row>
    <row r="18" spans="1:18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  <c r="R18" s="3">
        <f>IF( ('Question 8 unworked'!$G18="Mumbai Indians")+('Question 8 unworked'!$H18="Mumbai Indians"),1,0)</f>
        <v>1</v>
      </c>
    </row>
    <row r="19" spans="1:18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  <c r="R19" s="3">
        <f>IF( ('Question 8 unworked'!$G19="Mumbai Indians")+('Question 8 unworked'!$H19="Mumbai Indians"),1,0)</f>
        <v>0</v>
      </c>
    </row>
    <row r="20" spans="1:18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  <c r="R20" s="3">
        <f>IF( ('Question 8 unworked'!$G20="Mumbai Indians")+('Question 8 unworked'!$H20="Mumbai Indians"),1,0)</f>
        <v>0</v>
      </c>
    </row>
    <row r="21" spans="1:18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  <c r="R21" s="3">
        <f>IF( ('Question 8 unworked'!$G21="Mumbai Indians")+('Question 8 unworked'!$H21="Mumbai Indians"),1,0)</f>
        <v>1</v>
      </c>
    </row>
    <row r="22" spans="1:18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  <c r="R22" s="3">
        <f>IF( ('Question 8 unworked'!$G22="Mumbai Indians")+('Question 8 unworked'!$H22="Mumbai Indians"),1,0)</f>
        <v>0</v>
      </c>
    </row>
    <row r="23" spans="1:18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  <c r="R23" s="3">
        <f>IF( ('Question 8 unworked'!$G23="Mumbai Indians")+('Question 8 unworked'!$H23="Mumbai Indians"),1,0)</f>
        <v>0</v>
      </c>
    </row>
    <row r="24" spans="1:18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  <c r="R24" s="3">
        <f>IF( ('Question 8 unworked'!$G24="Mumbai Indians")+('Question 8 unworked'!$H24="Mumbai Indians"),1,0)</f>
        <v>1</v>
      </c>
    </row>
    <row r="25" spans="1:18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  <c r="R25" s="3">
        <f>IF( ('Question 8 unworked'!$G25="Mumbai Indians")+('Question 8 unworked'!$H25="Mumbai Indians"),1,0)</f>
        <v>0</v>
      </c>
    </row>
    <row r="26" spans="1:18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  <c r="R26" s="3">
        <f>IF( ('Question 8 unworked'!$G26="Mumbai Indians")+('Question 8 unworked'!$H26="Mumbai Indians"),1,0)</f>
        <v>0</v>
      </c>
    </row>
    <row r="27" spans="1:18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  <c r="R27" s="3">
        <f>IF( ('Question 8 unworked'!$G27="Mumbai Indians")+('Question 8 unworked'!$H27="Mumbai Indians"),1,0)</f>
        <v>0</v>
      </c>
    </row>
    <row r="28" spans="1:18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  <c r="R28" s="3">
        <f>IF( ('Question 8 unworked'!$G28="Mumbai Indians")+('Question 8 unworked'!$H28="Mumbai Indians"),1,0)</f>
        <v>0</v>
      </c>
    </row>
    <row r="29" spans="1:18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  <c r="R29" s="3">
        <f>IF( ('Question 8 unworked'!$G29="Mumbai Indians")+('Question 8 unworked'!$H29="Mumbai Indians"),1,0)</f>
        <v>0</v>
      </c>
    </row>
    <row r="30" spans="1:18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  <c r="R30" s="3">
        <f>IF( ('Question 8 unworked'!$G30="Mumbai Indians")+('Question 8 unworked'!$H30="Mumbai Indians"),1,0)</f>
        <v>0</v>
      </c>
    </row>
    <row r="31" spans="1:18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  <c r="R31" s="3">
        <f>IF( ('Question 8 unworked'!$G31="Mumbai Indians")+('Question 8 unworked'!$H31="Mumbai Indians"),1,0)</f>
        <v>1</v>
      </c>
    </row>
    <row r="32" spans="1:18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  <c r="R32" s="3">
        <f>IF( ('Question 8 unworked'!$G32="Mumbai Indians")+('Question 8 unworked'!$H32="Mumbai Indians"),1,0)</f>
        <v>0</v>
      </c>
    </row>
    <row r="33" spans="1:18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  <c r="R33" s="3">
        <f>IF( ('Question 8 unworked'!$G33="Mumbai Indians")+('Question 8 unworked'!$H33="Mumbai Indians"),1,0)</f>
        <v>0</v>
      </c>
    </row>
    <row r="34" spans="1:18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  <c r="R34" s="3">
        <f>IF( ('Question 8 unworked'!$G34="Mumbai Indians")+('Question 8 unworked'!$H34="Mumbai Indians"),1,0)</f>
        <v>0</v>
      </c>
    </row>
    <row r="35" spans="1:18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  <c r="R35" s="3">
        <f>IF( ('Question 8 unworked'!$G35="Mumbai Indians")+('Question 8 unworked'!$H35="Mumbai Indians"),1,0)</f>
        <v>1</v>
      </c>
    </row>
    <row r="36" spans="1:18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  <c r="R36" s="3">
        <f>IF( ('Question 8 unworked'!$G36="Mumbai Indians")+('Question 8 unworked'!$H36="Mumbai Indians"),1,0)</f>
        <v>0</v>
      </c>
    </row>
    <row r="37" spans="1:18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  <c r="R37" s="3">
        <f>IF( ('Question 8 unworked'!$G37="Mumbai Indians")+('Question 8 unworked'!$H37="Mumbai Indians"),1,0)</f>
        <v>0</v>
      </c>
    </row>
    <row r="38" spans="1:18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  <c r="R38" s="3">
        <f>IF( ('Question 8 unworked'!$G38="Mumbai Indians")+('Question 8 unworked'!$H38="Mumbai Indians"),1,0)</f>
        <v>0</v>
      </c>
    </row>
    <row r="39" spans="1:18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  <c r="R39" s="3">
        <f>IF( ('Question 8 unworked'!$G39="Mumbai Indians")+('Question 8 unworked'!$H39="Mumbai Indians"),1,0)</f>
        <v>1</v>
      </c>
    </row>
    <row r="40" spans="1:18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  <c r="R40" s="3">
        <f>IF( ('Question 8 unworked'!$G40="Mumbai Indians")+('Question 8 unworked'!$H40="Mumbai Indians"),1,0)</f>
        <v>0</v>
      </c>
    </row>
    <row r="41" spans="1:18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  <c r="R41" s="3">
        <f>IF( ('Question 8 unworked'!$G41="Mumbai Indians")+('Question 8 unworked'!$H41="Mumbai Indians"),1,0)</f>
        <v>0</v>
      </c>
    </row>
    <row r="42" spans="1:18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  <c r="R42" s="3">
        <f>IF( ('Question 8 unworked'!$G42="Mumbai Indians")+('Question 8 unworked'!$H42="Mumbai Indians"),1,0)</f>
        <v>0</v>
      </c>
    </row>
    <row r="43" spans="1:18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  <c r="R43" s="3">
        <f>IF( ('Question 8 unworked'!$G43="Mumbai Indians")+('Question 8 unworked'!$H43="Mumbai Indians"),1,0)</f>
        <v>0</v>
      </c>
    </row>
    <row r="44" spans="1:18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  <c r="R44" s="3">
        <f>IF( ('Question 8 unworked'!$G44="Mumbai Indians")+('Question 8 unworked'!$H44="Mumbai Indians"),1,0)</f>
        <v>0</v>
      </c>
    </row>
    <row r="45" spans="1:18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  <c r="R45" s="3">
        <f>IF( ('Question 8 unworked'!$G45="Mumbai Indians")+('Question 8 unworked'!$H45="Mumbai Indians"),1,0)</f>
        <v>1</v>
      </c>
    </row>
    <row r="46" spans="1:18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  <c r="R46" s="3">
        <f>IF( ('Question 8 unworked'!$G46="Mumbai Indians")+('Question 8 unworked'!$H46="Mumbai Indians"),1,0)</f>
        <v>0</v>
      </c>
    </row>
    <row r="47" spans="1:18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  <c r="R47" s="3">
        <f>IF( ('Question 8 unworked'!$G47="Mumbai Indians")+('Question 8 unworked'!$H47="Mumbai Indians"),1,0)</f>
        <v>0</v>
      </c>
    </row>
    <row r="48" spans="1:18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  <c r="R48" s="3">
        <f>IF( ('Question 8 unworked'!$G48="Mumbai Indians")+('Question 8 unworked'!$H48="Mumbai Indians"),1,0)</f>
        <v>1</v>
      </c>
    </row>
    <row r="49" spans="1:18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  <c r="R49" s="3">
        <f>IF( ('Question 8 unworked'!$G49="Mumbai Indians")+('Question 8 unworked'!$H49="Mumbai Indians"),1,0)</f>
        <v>0</v>
      </c>
    </row>
    <row r="50" spans="1:18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  <c r="R50" s="3">
        <f>IF( ('Question 8 unworked'!$G50="Mumbai Indians")+('Question 8 unworked'!$H50="Mumbai Indians"),1,0)</f>
        <v>0</v>
      </c>
    </row>
    <row r="51" spans="1:18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  <c r="R51" s="3">
        <f>IF( ('Question 8 unworked'!$G51="Mumbai Indians")+('Question 8 unworked'!$H51="Mumbai Indians"),1,0)</f>
        <v>1</v>
      </c>
    </row>
    <row r="52" spans="1:18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  <c r="R52" s="3">
        <f>IF( ('Question 8 unworked'!$G52="Mumbai Indians")+('Question 8 unworked'!$H52="Mumbai Indians"),1,0)</f>
        <v>0</v>
      </c>
    </row>
    <row r="53" spans="1:18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  <c r="R53" s="3">
        <f>IF( ('Question 8 unworked'!$G53="Mumbai Indians")+('Question 8 unworked'!$H53="Mumbai Indians"),1,0)</f>
        <v>0</v>
      </c>
    </row>
    <row r="54" spans="1:18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  <c r="R54" s="3">
        <f>IF( ('Question 8 unworked'!$G54="Mumbai Indians")+('Question 8 unworked'!$H54="Mumbai Indians"),1,0)</f>
        <v>0</v>
      </c>
    </row>
    <row r="55" spans="1:18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  <c r="R55" s="3">
        <f>IF( ('Question 8 unworked'!$G55="Mumbai Indians")+('Question 8 unworked'!$H55="Mumbai Indians"),1,0)</f>
        <v>1</v>
      </c>
    </row>
    <row r="56" spans="1:18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  <c r="R56" s="3">
        <f>IF( ('Question 8 unworked'!$G56="Mumbai Indians")+('Question 8 unworked'!$H56="Mumbai Indians"),1,0)</f>
        <v>0</v>
      </c>
    </row>
    <row r="57" spans="1:18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  <c r="R57" s="3">
        <f>IF( ('Question 8 unworked'!$G57="Mumbai Indians")+('Question 8 unworked'!$H57="Mumbai Indians"),1,0)</f>
        <v>0</v>
      </c>
    </row>
    <row r="58" spans="1:18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  <c r="R58" s="3">
        <f>IF( ('Question 8 unworked'!$G58="Mumbai Indians")+('Question 8 unworked'!$H58="Mumbai Indians"),1,0)</f>
        <v>1</v>
      </c>
    </row>
    <row r="59" spans="1:18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  <c r="R59" s="3">
        <f>IF( ('Question 8 unworked'!$G59="Mumbai Indians")+('Question 8 unworked'!$H59="Mumbai Indians"),1,0)</f>
        <v>0</v>
      </c>
    </row>
    <row r="60" spans="1:18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  <c r="R60" s="3">
        <f>IF( ('Question 8 unworked'!$G60="Mumbai Indians")+('Question 8 unworked'!$H60="Mumbai Indians"),1,0)</f>
        <v>0</v>
      </c>
    </row>
    <row r="61" spans="1:18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  <c r="R61" s="3">
        <f>IF( ('Question 8 unworked'!$G61="Mumbai Indians")+('Question 8 unworked'!$H61="Mumbai Indians"),1,0)</f>
        <v>0</v>
      </c>
    </row>
    <row r="62" spans="1:18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  <c r="R62" s="3">
        <f>IF( ('Question 8 unworked'!$G62="Mumbai Indians")+('Question 8 unworked'!$H62="Mumbai Indians"),1,0)</f>
        <v>1</v>
      </c>
    </row>
    <row r="63" spans="1:18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  <c r="R63" s="3">
        <f>IF( ('Question 8 unworked'!$G63="Mumbai Indians")+('Question 8 unworked'!$H63="Mumbai Indians"),1,0)</f>
        <v>0</v>
      </c>
    </row>
    <row r="64" spans="1:18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  <c r="R64" s="3">
        <f>IF( ('Question 8 unworked'!$G64="Mumbai Indians")+('Question 8 unworked'!$H64="Mumbai Indians"),1,0)</f>
        <v>0</v>
      </c>
    </row>
    <row r="65" spans="1:18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  <c r="R65" s="3">
        <f>IF( ('Question 8 unworked'!$G65="Mumbai Indians")+('Question 8 unworked'!$H65="Mumbai Indians"),1,0)</f>
        <v>0</v>
      </c>
    </row>
    <row r="66" spans="1:18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  <c r="R66" s="3">
        <f>IF( ('Question 8 unworked'!$G66="Mumbai Indians")+('Question 8 unworked'!$H66="Mumbai Indians"),1,0)</f>
        <v>0</v>
      </c>
    </row>
    <row r="67" spans="1:18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  <c r="R67" s="3">
        <f>IF( ('Question 8 unworked'!$G67="Mumbai Indians")+('Question 8 unworked'!$H67="Mumbai Indians"),1,0)</f>
        <v>1</v>
      </c>
    </row>
    <row r="68" spans="1:18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  <c r="R68" s="3">
        <f>IF( ('Question 8 unworked'!$G68="Mumbai Indians")+('Question 8 unworked'!$H68="Mumbai Indians"),1,0)</f>
        <v>0</v>
      </c>
    </row>
    <row r="69" spans="1:18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  <c r="R69" s="3">
        <f>IF( ('Question 8 unworked'!$G69="Mumbai Indians")+('Question 8 unworked'!$H69="Mumbai Indians"),1,0)</f>
        <v>0</v>
      </c>
    </row>
    <row r="70" spans="1:18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  <c r="R70" s="3">
        <f>IF( ('Question 8 unworked'!$G70="Mumbai Indians")+('Question 8 unworked'!$H70="Mumbai Indians"),1,0)</f>
        <v>0</v>
      </c>
    </row>
    <row r="71" spans="1:18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  <c r="R71" s="3">
        <f>IF( ('Question 8 unworked'!$G71="Mumbai Indians")+('Question 8 unworked'!$H71="Mumbai Indians"),1,0)</f>
        <v>0</v>
      </c>
    </row>
    <row r="72" spans="1:18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  <c r="R72" s="3">
        <f>IF( ('Question 8 unworked'!$G72="Mumbai Indians")+('Question 8 unworked'!$H72="Mumbai Indians"),1,0)</f>
        <v>0</v>
      </c>
    </row>
    <row r="73" spans="1:18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  <c r="R73" s="3">
        <f>IF( ('Question 8 unworked'!$G73="Mumbai Indians")+('Question 8 unworked'!$H73="Mumbai Indians"),1,0)</f>
        <v>0</v>
      </c>
    </row>
    <row r="74" spans="1:18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  <c r="R74" s="3">
        <f>IF( ('Question 8 unworked'!$G74="Mumbai Indians")+('Question 8 unworked'!$H74="Mumbai Indians"),1,0)</f>
        <v>0</v>
      </c>
    </row>
    <row r="75" spans="1:18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  <c r="R75" s="3">
        <f>IF( ('Question 8 unworked'!$G75="Mumbai Indians")+('Question 8 unworked'!$H75="Mumbai Indians"),1,0)</f>
        <v>0</v>
      </c>
    </row>
    <row r="76" spans="1:18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  <c r="R76" s="3">
        <f>IF( ('Question 8 unworked'!$G76="Mumbai Indians")+('Question 8 unworked'!$H76="Mumbai Indians"),1,0)</f>
        <v>0</v>
      </c>
    </row>
    <row r="77" spans="1:18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  <c r="R77" s="3">
        <f>IF( ('Question 8 unworked'!$G77="Mumbai Indians")+('Question 8 unworked'!$H77="Mumbai Indians"),1,0)</f>
        <v>1</v>
      </c>
    </row>
    <row r="78" spans="1:18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  <c r="R78" s="3">
        <f>IF( ('Question 8 unworked'!$G78="Mumbai Indians")+('Question 8 unworked'!$H78="Mumbai Indians"),1,0)</f>
        <v>0</v>
      </c>
    </row>
    <row r="79" spans="1:18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  <c r="R79" s="3">
        <f>IF( ('Question 8 unworked'!$G79="Mumbai Indians")+('Question 8 unworked'!$H79="Mumbai Indians"),1,0)</f>
        <v>0</v>
      </c>
    </row>
    <row r="80" spans="1:18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  <c r="R80" s="3">
        <f>IF( ('Question 8 unworked'!$G80="Mumbai Indians")+('Question 8 unworked'!$H80="Mumbai Indians"),1,0)</f>
        <v>0</v>
      </c>
    </row>
    <row r="81" spans="1:18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  <c r="R81" s="3">
        <f>IF( ('Question 8 unworked'!$G81="Mumbai Indians")+('Question 8 unworked'!$H81="Mumbai Indians"),1,0)</f>
        <v>1</v>
      </c>
    </row>
    <row r="82" spans="1:18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  <c r="R82" s="3">
        <f>IF( ('Question 8 unworked'!$G82="Mumbai Indians")+('Question 8 unworked'!$H82="Mumbai Indians"),1,0)</f>
        <v>0</v>
      </c>
    </row>
    <row r="83" spans="1:18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  <c r="R83" s="3">
        <f>IF( ('Question 8 unworked'!$G83="Mumbai Indians")+('Question 8 unworked'!$H83="Mumbai Indians"),1,0)</f>
        <v>0</v>
      </c>
    </row>
    <row r="84" spans="1:18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  <c r="R84" s="3">
        <f>IF( ('Question 8 unworked'!$G84="Mumbai Indians")+('Question 8 unworked'!$H84="Mumbai Indians"),1,0)</f>
        <v>1</v>
      </c>
    </row>
    <row r="85" spans="1:18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  <c r="R85" s="3">
        <f>IF( ('Question 8 unworked'!$G85="Mumbai Indians")+('Question 8 unworked'!$H85="Mumbai Indians"),1,0)</f>
        <v>0</v>
      </c>
    </row>
    <row r="86" spans="1:18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  <c r="R86" s="3">
        <f>IF( ('Question 8 unworked'!$G86="Mumbai Indians")+('Question 8 unworked'!$H86="Mumbai Indians"),1,0)</f>
        <v>0</v>
      </c>
    </row>
    <row r="87" spans="1:18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  <c r="R87" s="3">
        <f>IF( ('Question 8 unworked'!$G87="Mumbai Indians")+('Question 8 unworked'!$H87="Mumbai Indians"),1,0)</f>
        <v>1</v>
      </c>
    </row>
    <row r="88" spans="1:18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  <c r="R88" s="3">
        <f>IF( ('Question 8 unworked'!$G88="Mumbai Indians")+('Question 8 unworked'!$H88="Mumbai Indians"),1,0)</f>
        <v>0</v>
      </c>
    </row>
    <row r="89" spans="1:18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  <c r="R89" s="3">
        <f>IF( ('Question 8 unworked'!$G89="Mumbai Indians")+('Question 8 unworked'!$H89="Mumbai Indians"),1,0)</f>
        <v>0</v>
      </c>
    </row>
    <row r="90" spans="1:18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  <c r="R90" s="3">
        <f>IF( ('Question 8 unworked'!$G90="Mumbai Indians")+('Question 8 unworked'!$H90="Mumbai Indians"),1,0)</f>
        <v>0</v>
      </c>
    </row>
    <row r="91" spans="1:18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  <c r="R91" s="3">
        <f>IF( ('Question 8 unworked'!$G91="Mumbai Indians")+('Question 8 unworked'!$H91="Mumbai Indians"),1,0)</f>
        <v>0</v>
      </c>
    </row>
    <row r="92" spans="1:18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  <c r="R92" s="3">
        <f>IF( ('Question 8 unworked'!$G92="Mumbai Indians")+('Question 8 unworked'!$H92="Mumbai Indians"),1,0)</f>
        <v>1</v>
      </c>
    </row>
    <row r="93" spans="1:18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  <c r="R93" s="3">
        <f>IF( ('Question 8 unworked'!$G93="Mumbai Indians")+('Question 8 unworked'!$H93="Mumbai Indians"),1,0)</f>
        <v>0</v>
      </c>
    </row>
    <row r="94" spans="1:18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  <c r="R94" s="3">
        <f>IF( ('Question 8 unworked'!$G94="Mumbai Indians")+('Question 8 unworked'!$H94="Mumbai Indians"),1,0)</f>
        <v>0</v>
      </c>
    </row>
    <row r="95" spans="1:18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  <c r="R95" s="3">
        <f>IF( ('Question 8 unworked'!$G95="Mumbai Indians")+('Question 8 unworked'!$H95="Mumbai Indians"),1,0)</f>
        <v>0</v>
      </c>
    </row>
    <row r="96" spans="1:18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  <c r="R96" s="3">
        <f>IF( ('Question 8 unworked'!$G96="Mumbai Indians")+('Question 8 unworked'!$H96="Mumbai Indians"),1,0)</f>
        <v>1</v>
      </c>
    </row>
    <row r="97" spans="1:18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  <c r="R97" s="3">
        <f>IF( ('Question 8 unworked'!$G97="Mumbai Indians")+('Question 8 unworked'!$H97="Mumbai Indians"),1,0)</f>
        <v>0</v>
      </c>
    </row>
    <row r="98" spans="1:18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  <c r="R98" s="3">
        <f>IF( ('Question 8 unworked'!$G98="Mumbai Indians")+('Question 8 unworked'!$H98="Mumbai Indians"),1,0)</f>
        <v>0</v>
      </c>
    </row>
    <row r="99" spans="1:18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  <c r="R99" s="3">
        <f>IF( ('Question 8 unworked'!$G99="Mumbai Indians")+('Question 8 unworked'!$H99="Mumbai Indians"),1,0)</f>
        <v>1</v>
      </c>
    </row>
    <row r="100" spans="1:18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  <c r="R100" s="3">
        <f>IF( ('Question 8 unworked'!$G100="Mumbai Indians")+('Question 8 unworked'!$H100="Mumbai Indians"),1,0)</f>
        <v>0</v>
      </c>
    </row>
    <row r="101" spans="1:18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  <c r="R101" s="3">
        <f>IF( ('Question 8 unworked'!$G101="Mumbai Indians")+('Question 8 unworked'!$H101="Mumbai Indians"),1,0)</f>
        <v>0</v>
      </c>
    </row>
    <row r="102" spans="1:18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  <c r="R102" s="3">
        <f>IF( ('Question 8 unworked'!$G102="Mumbai Indians")+('Question 8 unworked'!$H102="Mumbai Indians"),1,0)</f>
        <v>1</v>
      </c>
    </row>
    <row r="103" spans="1:18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  <c r="R103" s="3">
        <f>IF( ('Question 8 unworked'!$G103="Mumbai Indians")+('Question 8 unworked'!$H103="Mumbai Indians"),1,0)</f>
        <v>0</v>
      </c>
    </row>
    <row r="104" spans="1:18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  <c r="R104" s="3">
        <f>IF( ('Question 8 unworked'!$G104="Mumbai Indians")+('Question 8 unworked'!$H104="Mumbai Indians"),1,0)</f>
        <v>0</v>
      </c>
    </row>
    <row r="105" spans="1:18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  <c r="R105" s="3">
        <f>IF( ('Question 8 unworked'!$G105="Mumbai Indians")+('Question 8 unworked'!$H105="Mumbai Indians"),1,0)</f>
        <v>0</v>
      </c>
    </row>
    <row r="106" spans="1:18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  <c r="R106" s="3">
        <f>IF( ('Question 8 unworked'!$G106="Mumbai Indians")+('Question 8 unworked'!$H106="Mumbai Indians"),1,0)</f>
        <v>1</v>
      </c>
    </row>
    <row r="107" spans="1:18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  <c r="R107" s="3">
        <f>IF( ('Question 8 unworked'!$G107="Mumbai Indians")+('Question 8 unworked'!$H107="Mumbai Indians"),1,0)</f>
        <v>0</v>
      </c>
    </row>
    <row r="108" spans="1:18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  <c r="R108" s="3">
        <f>IF( ('Question 8 unworked'!$G108="Mumbai Indians")+('Question 8 unworked'!$H108="Mumbai Indians"),1,0)</f>
        <v>0</v>
      </c>
    </row>
    <row r="109" spans="1:18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  <c r="R109" s="3">
        <f>IF( ('Question 8 unworked'!$G109="Mumbai Indians")+('Question 8 unworked'!$H109="Mumbai Indians"),1,0)</f>
        <v>1</v>
      </c>
    </row>
    <row r="110" spans="1:18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  <c r="R110" s="3">
        <f>IF( ('Question 8 unworked'!$G110="Mumbai Indians")+('Question 8 unworked'!$H110="Mumbai Indians"),1,0)</f>
        <v>0</v>
      </c>
    </row>
    <row r="111" spans="1:18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  <c r="R111" s="3">
        <f>IF( ('Question 8 unworked'!$G111="Mumbai Indians")+('Question 8 unworked'!$H111="Mumbai Indians"),1,0)</f>
        <v>1</v>
      </c>
    </row>
    <row r="112" spans="1:18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  <c r="R112" s="3">
        <f>IF( ('Question 8 unworked'!$G112="Mumbai Indians")+('Question 8 unworked'!$H112="Mumbai Indians"),1,0)</f>
        <v>0</v>
      </c>
    </row>
    <row r="113" spans="1:18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  <c r="R113" s="3">
        <f>IF( ('Question 8 unworked'!$G113="Mumbai Indians")+('Question 8 unworked'!$H113="Mumbai Indians"),1,0)</f>
        <v>0</v>
      </c>
    </row>
    <row r="114" spans="1:18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  <c r="R114" s="3">
        <f>IF( ('Question 8 unworked'!$G114="Mumbai Indians")+('Question 8 unworked'!$H114="Mumbai Indians"),1,0)</f>
        <v>0</v>
      </c>
    </row>
    <row r="115" spans="1:18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  <c r="R115" s="3">
        <f>IF( ('Question 8 unworked'!$G115="Mumbai Indians")+('Question 8 unworked'!$H115="Mumbai Indians"),1,0)</f>
        <v>0</v>
      </c>
    </row>
    <row r="116" spans="1:18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  <c r="R116" s="3">
        <f>IF( ('Question 8 unworked'!$G116="Mumbai Indians")+('Question 8 unworked'!$H116="Mumbai Indians"),1,0)</f>
        <v>0</v>
      </c>
    </row>
    <row r="117" spans="1:18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  <c r="R117" s="3">
        <f>IF( ('Question 8 unworked'!$G117="Mumbai Indians")+('Question 8 unworked'!$H117="Mumbai Indians"),1,0)</f>
        <v>0</v>
      </c>
    </row>
    <row r="118" spans="1:18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  <c r="R118" s="3">
        <f>IF( ('Question 8 unworked'!$G118="Mumbai Indians")+('Question 8 unworked'!$H118="Mumbai Indians"),1,0)</f>
        <v>0</v>
      </c>
    </row>
    <row r="119" spans="1:18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  <c r="R119" s="3">
        <f>IF( ('Question 8 unworked'!$G119="Mumbai Indians")+('Question 8 unworked'!$H119="Mumbai Indians"),1,0)</f>
        <v>1</v>
      </c>
    </row>
    <row r="120" spans="1:18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  <c r="R120" s="3">
        <f>IF( ('Question 8 unworked'!$G120="Mumbai Indians")+('Question 8 unworked'!$H120="Mumbai Indians"),1,0)</f>
        <v>0</v>
      </c>
    </row>
    <row r="121" spans="1:18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  <c r="R121" s="3">
        <f>IF( ('Question 8 unworked'!$G121="Mumbai Indians")+('Question 8 unworked'!$H121="Mumbai Indians"),1,0)</f>
        <v>0</v>
      </c>
    </row>
    <row r="122" spans="1:18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  <c r="R122" s="3">
        <f>IF( ('Question 8 unworked'!$G122="Mumbai Indians")+('Question 8 unworked'!$H122="Mumbai Indians"),1,0)</f>
        <v>0</v>
      </c>
    </row>
    <row r="123" spans="1:18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  <c r="R123" s="3">
        <f>IF( ('Question 8 unworked'!$G123="Mumbai Indians")+('Question 8 unworked'!$H123="Mumbai Indians"),1,0)</f>
        <v>0</v>
      </c>
    </row>
    <row r="124" spans="1:18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  <c r="R124" s="3">
        <f>IF( ('Question 8 unworked'!$G124="Mumbai Indians")+('Question 8 unworked'!$H124="Mumbai Indians"),1,0)</f>
        <v>0</v>
      </c>
    </row>
    <row r="125" spans="1:18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  <c r="R125" s="3">
        <f>IF( ('Question 8 unworked'!$G125="Mumbai Indians")+('Question 8 unworked'!$H125="Mumbai Indians"),1,0)</f>
        <v>1</v>
      </c>
    </row>
    <row r="126" spans="1:18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  <c r="R126" s="3">
        <f>IF( ('Question 8 unworked'!$G126="Mumbai Indians")+('Question 8 unworked'!$H126="Mumbai Indians"),1,0)</f>
        <v>0</v>
      </c>
    </row>
    <row r="127" spans="1:18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  <c r="R127" s="3">
        <f>IF( ('Question 8 unworked'!$G127="Mumbai Indians")+('Question 8 unworked'!$H127="Mumbai Indians"),1,0)</f>
        <v>0</v>
      </c>
    </row>
    <row r="128" spans="1:18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  <c r="R128" s="3">
        <f>IF( ('Question 8 unworked'!$G128="Mumbai Indians")+('Question 8 unworked'!$H128="Mumbai Indians"),1,0)</f>
        <v>0</v>
      </c>
    </row>
    <row r="129" spans="1:18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  <c r="R129" s="3">
        <f>IF( ('Question 8 unworked'!$G129="Mumbai Indians")+('Question 8 unworked'!$H129="Mumbai Indians"),1,0)</f>
        <v>0</v>
      </c>
    </row>
    <row r="130" spans="1:18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  <c r="R130" s="3">
        <f>IF( ('Question 8 unworked'!$G130="Mumbai Indians")+('Question 8 unworked'!$H130="Mumbai Indians"),1,0)</f>
        <v>0</v>
      </c>
    </row>
    <row r="131" spans="1:18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  <c r="R131" s="3">
        <f>IF( ('Question 8 unworked'!$G131="Mumbai Indians")+('Question 8 unworked'!$H131="Mumbai Indians"),1,0)</f>
        <v>0</v>
      </c>
    </row>
    <row r="132" spans="1:18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  <c r="R132" s="3">
        <f>IF( ('Question 8 unworked'!$G132="Mumbai Indians")+('Question 8 unworked'!$H132="Mumbai Indians"),1,0)</f>
        <v>1</v>
      </c>
    </row>
    <row r="133" spans="1:18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  <c r="R133" s="3">
        <f>IF( ('Question 8 unworked'!$G133="Mumbai Indians")+('Question 8 unworked'!$H133="Mumbai Indians"),1,0)</f>
        <v>0</v>
      </c>
    </row>
    <row r="134" spans="1:18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  <c r="R134" s="3">
        <f>IF( ('Question 8 unworked'!$G134="Mumbai Indians")+('Question 8 unworked'!$H134="Mumbai Indians"),1,0)</f>
        <v>0</v>
      </c>
    </row>
    <row r="135" spans="1:18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  <c r="R135" s="3">
        <f>IF( ('Question 8 unworked'!$G135="Mumbai Indians")+('Question 8 unworked'!$H135="Mumbai Indians"),1,0)</f>
        <v>0</v>
      </c>
    </row>
    <row r="136" spans="1:18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  <c r="R136" s="3">
        <f>IF( ('Question 8 unworked'!$G136="Mumbai Indians")+('Question 8 unworked'!$H136="Mumbai Indians"),1,0)</f>
        <v>0</v>
      </c>
    </row>
    <row r="137" spans="1:18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  <c r="R137" s="3">
        <f>IF( ('Question 8 unworked'!$G137="Mumbai Indians")+('Question 8 unworked'!$H137="Mumbai Indians"),1,0)</f>
        <v>1</v>
      </c>
    </row>
    <row r="138" spans="1:18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  <c r="R138" s="3">
        <f>IF( ('Question 8 unworked'!$G138="Mumbai Indians")+('Question 8 unworked'!$H138="Mumbai Indians"),1,0)</f>
        <v>0</v>
      </c>
    </row>
    <row r="139" spans="1:18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  <c r="R139" s="3">
        <f>IF( ('Question 8 unworked'!$G139="Mumbai Indians")+('Question 8 unworked'!$H139="Mumbai Indians"),1,0)</f>
        <v>0</v>
      </c>
    </row>
    <row r="140" spans="1:18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  <c r="R140" s="3">
        <f>IF( ('Question 8 unworked'!$G140="Mumbai Indians")+('Question 8 unworked'!$H140="Mumbai Indians"),1,0)</f>
        <v>1</v>
      </c>
    </row>
    <row r="141" spans="1:18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  <c r="R141" s="3">
        <f>IF( ('Question 8 unworked'!$G141="Mumbai Indians")+('Question 8 unworked'!$H141="Mumbai Indians"),1,0)</f>
        <v>0</v>
      </c>
    </row>
    <row r="142" spans="1:18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  <c r="R142" s="3">
        <f>IF( ('Question 8 unworked'!$G142="Mumbai Indians")+('Question 8 unworked'!$H142="Mumbai Indians"),1,0)</f>
        <v>0</v>
      </c>
    </row>
    <row r="143" spans="1:18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  <c r="R143" s="3">
        <f>IF( ('Question 8 unworked'!$G143="Mumbai Indians")+('Question 8 unworked'!$H143="Mumbai Indians"),1,0)</f>
        <v>1</v>
      </c>
    </row>
    <row r="144" spans="1:18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  <c r="R144" s="3">
        <f>IF( ('Question 8 unworked'!$G144="Mumbai Indians")+('Question 8 unworked'!$H144="Mumbai Indians"),1,0)</f>
        <v>0</v>
      </c>
    </row>
    <row r="145" spans="1:18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  <c r="R145" s="3">
        <f>IF( ('Question 8 unworked'!$G145="Mumbai Indians")+('Question 8 unworked'!$H145="Mumbai Indians"),1,0)</f>
        <v>0</v>
      </c>
    </row>
    <row r="146" spans="1:18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  <c r="R146" s="3">
        <f>IF( ('Question 8 unworked'!$G146="Mumbai Indians")+('Question 8 unworked'!$H146="Mumbai Indians"),1,0)</f>
        <v>0</v>
      </c>
    </row>
    <row r="147" spans="1:18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  <c r="R147" s="3">
        <f>IF( ('Question 8 unworked'!$G147="Mumbai Indians")+('Question 8 unworked'!$H147="Mumbai Indians"),1,0)</f>
        <v>0</v>
      </c>
    </row>
    <row r="148" spans="1:18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  <c r="R148" s="3">
        <f>IF( ('Question 8 unworked'!$G148="Mumbai Indians")+('Question 8 unworked'!$H148="Mumbai Indians"),1,0)</f>
        <v>1</v>
      </c>
    </row>
    <row r="149" spans="1:18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  <c r="R149" s="3">
        <f>IF( ('Question 8 unworked'!$G149="Mumbai Indians")+('Question 8 unworked'!$H149="Mumbai Indians"),1,0)</f>
        <v>0</v>
      </c>
    </row>
    <row r="150" spans="1:18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  <c r="R150" s="3">
        <f>IF( ('Question 8 unworked'!$G150="Mumbai Indians")+('Question 8 unworked'!$H150="Mumbai Indians"),1,0)</f>
        <v>1</v>
      </c>
    </row>
    <row r="151" spans="1:18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  <c r="R151" s="3">
        <f>IF( ('Question 8 unworked'!$G151="Mumbai Indians")+('Question 8 unworked'!$H151="Mumbai Indians"),1,0)</f>
        <v>0</v>
      </c>
    </row>
    <row r="152" spans="1:18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  <c r="R152" s="3">
        <f>IF( ('Question 8 unworked'!$G152="Mumbai Indians")+('Question 8 unworked'!$H152="Mumbai Indians"),1,0)</f>
        <v>0</v>
      </c>
    </row>
    <row r="153" spans="1:18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  <c r="R153" s="3">
        <f>IF( ('Question 8 unworked'!$G153="Mumbai Indians")+('Question 8 unworked'!$H153="Mumbai Indians"),1,0)</f>
        <v>0</v>
      </c>
    </row>
    <row r="154" spans="1:18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  <c r="R154" s="3">
        <f>IF( ('Question 8 unworked'!$G154="Mumbai Indians")+('Question 8 unworked'!$H154="Mumbai Indians"),1,0)</f>
        <v>0</v>
      </c>
    </row>
    <row r="155" spans="1:18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  <c r="R155" s="3">
        <f>IF( ('Question 8 unworked'!$G155="Mumbai Indians")+('Question 8 unworked'!$H155="Mumbai Indians"),1,0)</f>
        <v>0</v>
      </c>
    </row>
    <row r="156" spans="1:18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  <c r="R156" s="3">
        <f>IF( ('Question 8 unworked'!$G156="Mumbai Indians")+('Question 8 unworked'!$H156="Mumbai Indians"),1,0)</f>
        <v>1</v>
      </c>
    </row>
    <row r="157" spans="1:18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  <c r="R157" s="3">
        <f>IF( ('Question 8 unworked'!$G157="Mumbai Indians")+('Question 8 unworked'!$H157="Mumbai Indians"),1,0)</f>
        <v>0</v>
      </c>
    </row>
    <row r="158" spans="1:18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  <c r="R158" s="3">
        <f>IF( ('Question 8 unworked'!$G158="Mumbai Indians")+('Question 8 unworked'!$H158="Mumbai Indians"),1,0)</f>
        <v>0</v>
      </c>
    </row>
    <row r="159" spans="1:18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  <c r="R159" s="3">
        <f>IF( ('Question 8 unworked'!$G159="Mumbai Indians")+('Question 8 unworked'!$H159="Mumbai Indians"),1,0)</f>
        <v>0</v>
      </c>
    </row>
    <row r="160" spans="1:18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  <c r="R160" s="3">
        <f>IF( ('Question 8 unworked'!$G160="Mumbai Indians")+('Question 8 unworked'!$H160="Mumbai Indians"),1,0)</f>
        <v>1</v>
      </c>
    </row>
    <row r="161" spans="1:18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  <c r="R161" s="3">
        <f>IF( ('Question 8 unworked'!$G161="Mumbai Indians")+('Question 8 unworked'!$H161="Mumbai Indians"),1,0)</f>
        <v>0</v>
      </c>
    </row>
    <row r="162" spans="1:18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  <c r="R162" s="3">
        <f>IF( ('Question 8 unworked'!$G162="Mumbai Indians")+('Question 8 unworked'!$H162="Mumbai Indians"),1,0)</f>
        <v>0</v>
      </c>
    </row>
    <row r="163" spans="1:18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  <c r="R163" s="3">
        <f>IF( ('Question 8 unworked'!$G163="Mumbai Indians")+('Question 8 unworked'!$H163="Mumbai Indians"),1,0)</f>
        <v>0</v>
      </c>
    </row>
    <row r="164" spans="1:18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  <c r="R164" s="3">
        <f>IF( ('Question 8 unworked'!$G164="Mumbai Indians")+('Question 8 unworked'!$H164="Mumbai Indians"),1,0)</f>
        <v>1</v>
      </c>
    </row>
    <row r="165" spans="1:18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  <c r="R165" s="3">
        <f>IF( ('Question 8 unworked'!$G165="Mumbai Indians")+('Question 8 unworked'!$H165="Mumbai Indians"),1,0)</f>
        <v>0</v>
      </c>
    </row>
    <row r="166" spans="1:18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  <c r="R166" s="3">
        <f>IF( ('Question 8 unworked'!$G166="Mumbai Indians")+('Question 8 unworked'!$H166="Mumbai Indians"),1,0)</f>
        <v>0</v>
      </c>
    </row>
    <row r="167" spans="1:18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  <c r="R167" s="3">
        <f>IF( ('Question 8 unworked'!$G167="Mumbai Indians")+('Question 8 unworked'!$H167="Mumbai Indians"),1,0)</f>
        <v>0</v>
      </c>
    </row>
    <row r="168" spans="1:18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  <c r="R168" s="3">
        <f>IF( ('Question 8 unworked'!$G168="Mumbai Indians")+('Question 8 unworked'!$H168="Mumbai Indians"),1,0)</f>
        <v>1</v>
      </c>
    </row>
    <row r="169" spans="1:18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  <c r="R169" s="3">
        <f>IF( ('Question 8 unworked'!$G169="Mumbai Indians")+('Question 8 unworked'!$H169="Mumbai Indians"),1,0)</f>
        <v>0</v>
      </c>
    </row>
    <row r="170" spans="1:18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  <c r="R170" s="3">
        <f>IF( ('Question 8 unworked'!$G170="Mumbai Indians")+('Question 8 unworked'!$H170="Mumbai Indians"),1,0)</f>
        <v>1</v>
      </c>
    </row>
    <row r="171" spans="1:18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  <c r="R171" s="3">
        <f>IF( ('Question 8 unworked'!$G171="Mumbai Indians")+('Question 8 unworked'!$H171="Mumbai Indians"),1,0)</f>
        <v>0</v>
      </c>
    </row>
    <row r="172" spans="1:18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  <c r="R172" s="3">
        <f>IF( ('Question 8 unworked'!$G172="Mumbai Indians")+('Question 8 unworked'!$H172="Mumbai Indians"),1,0)</f>
        <v>0</v>
      </c>
    </row>
    <row r="173" spans="1:18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  <c r="R173" s="3">
        <f>IF( ('Question 8 unworked'!$G173="Mumbai Indians")+('Question 8 unworked'!$H173="Mumbai Indians"),1,0)</f>
        <v>0</v>
      </c>
    </row>
    <row r="174" spans="1:18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  <c r="R174" s="3">
        <f>IF( ('Question 8 unworked'!$G174="Mumbai Indians")+('Question 8 unworked'!$H174="Mumbai Indians"),1,0)</f>
        <v>0</v>
      </c>
    </row>
    <row r="175" spans="1:18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  <c r="R175" s="3">
        <f>IF( ('Question 8 unworked'!$G175="Mumbai Indians")+('Question 8 unworked'!$H175="Mumbai Indians"),1,0)</f>
        <v>1</v>
      </c>
    </row>
    <row r="176" spans="1:18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  <c r="R176" s="3">
        <f>IF( ('Question 8 unworked'!$G176="Mumbai Indians")+('Question 8 unworked'!$H176="Mumbai Indians"),1,0)</f>
        <v>0</v>
      </c>
    </row>
    <row r="177" spans="1:18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  <c r="R177" s="3">
        <f>IF( ('Question 8 unworked'!$G177="Mumbai Indians")+('Question 8 unworked'!$H177="Mumbai Indians"),1,0)</f>
        <v>0</v>
      </c>
    </row>
    <row r="178" spans="1:18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  <c r="R178" s="3">
        <f>IF( ('Question 8 unworked'!$G178="Mumbai Indians")+('Question 8 unworked'!$H178="Mumbai Indians"),1,0)</f>
        <v>0</v>
      </c>
    </row>
    <row r="179" spans="1:18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  <c r="R179" s="3">
        <f>IF( ('Question 8 unworked'!$G179="Mumbai Indians")+('Question 8 unworked'!$H179="Mumbai Indians"),1,0)</f>
        <v>1</v>
      </c>
    </row>
    <row r="180" spans="1:18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  <c r="R180" s="3">
        <f>IF( ('Question 8 unworked'!$G180="Mumbai Indians")+('Question 8 unworked'!$H180="Mumbai Indians"),1,0)</f>
        <v>1</v>
      </c>
    </row>
    <row r="181" spans="1:18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  <c r="R181" s="3">
        <f>IF( ('Question 8 unworked'!$G181="Mumbai Indians")+('Question 8 unworked'!$H181="Mumbai Indians"),1,0)</f>
        <v>0</v>
      </c>
    </row>
    <row r="182" spans="1:18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  <c r="R182" s="3">
        <f>IF( ('Question 8 unworked'!$G182="Mumbai Indians")+('Question 8 unworked'!$H182="Mumbai Indians"),1,0)</f>
        <v>0</v>
      </c>
    </row>
    <row r="183" spans="1:18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  <c r="R183" s="3">
        <f>IF( ('Question 8 unworked'!$G183="Mumbai Indians")+('Question 8 unworked'!$H183="Mumbai Indians"),1,0)</f>
        <v>1</v>
      </c>
    </row>
    <row r="184" spans="1:18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  <c r="R184" s="3">
        <f>IF( ('Question 8 unworked'!$G184="Mumbai Indians")+('Question 8 unworked'!$H184="Mumbai Indians"),1,0)</f>
        <v>0</v>
      </c>
    </row>
    <row r="185" spans="1:18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  <c r="R185" s="3">
        <f>IF( ('Question 8 unworked'!$G185="Mumbai Indians")+('Question 8 unworked'!$H185="Mumbai Indians"),1,0)</f>
        <v>0</v>
      </c>
    </row>
    <row r="186" spans="1:18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  <c r="R186" s="3">
        <f>IF( ('Question 8 unworked'!$G186="Mumbai Indians")+('Question 8 unworked'!$H186="Mumbai Indians"),1,0)</f>
        <v>0</v>
      </c>
    </row>
    <row r="187" spans="1:18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  <c r="R187" s="3">
        <f>IF( ('Question 8 unworked'!$G187="Mumbai Indians")+('Question 8 unworked'!$H187="Mumbai Indians"),1,0)</f>
        <v>1</v>
      </c>
    </row>
    <row r="188" spans="1:18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  <c r="R188" s="3">
        <f>IF( ('Question 8 unworked'!$G188="Mumbai Indians")+('Question 8 unworked'!$H188="Mumbai Indians"),1,0)</f>
        <v>0</v>
      </c>
    </row>
    <row r="189" spans="1:18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  <c r="R189" s="3">
        <f>IF( ('Question 8 unworked'!$G189="Mumbai Indians")+('Question 8 unworked'!$H189="Mumbai Indians"),1,0)</f>
        <v>0</v>
      </c>
    </row>
    <row r="190" spans="1:18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  <c r="R190" s="3">
        <f>IF( ('Question 8 unworked'!$G190="Mumbai Indians")+('Question 8 unworked'!$H190="Mumbai Indians"),1,0)</f>
        <v>0</v>
      </c>
    </row>
    <row r="191" spans="1:18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  <c r="R191" s="3">
        <f>IF( ('Question 8 unworked'!$G191="Mumbai Indians")+('Question 8 unworked'!$H191="Mumbai Indians"),1,0)</f>
        <v>1</v>
      </c>
    </row>
    <row r="192" spans="1:18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  <c r="R192" s="3">
        <f>IF( ('Question 8 unworked'!$G192="Mumbai Indians")+('Question 8 unworked'!$H192="Mumbai Indians"),1,0)</f>
        <v>0</v>
      </c>
    </row>
    <row r="193" spans="1:18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  <c r="R193" s="3">
        <f>IF( ('Question 8 unworked'!$G193="Mumbai Indians")+('Question 8 unworked'!$H193="Mumbai Indians"),1,0)</f>
        <v>0</v>
      </c>
    </row>
    <row r="194" spans="1:18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  <c r="R194" s="3">
        <f>IF( ('Question 8 unworked'!$G194="Mumbai Indians")+('Question 8 unworked'!$H194="Mumbai Indians"),1,0)</f>
        <v>0</v>
      </c>
    </row>
    <row r="195" spans="1:18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  <c r="R195" s="3">
        <f>IF( ('Question 8 unworked'!$G195="Mumbai Indians")+('Question 8 unworked'!$H195="Mumbai Indians"),1,0)</f>
        <v>0</v>
      </c>
    </row>
    <row r="196" spans="1:18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  <c r="R196" s="3">
        <f>IF( ('Question 8 unworked'!$G196="Mumbai Indians")+('Question 8 unworked'!$H196="Mumbai Indians"),1,0)</f>
        <v>1</v>
      </c>
    </row>
    <row r="197" spans="1:18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  <c r="R197" s="3">
        <f>IF( ('Question 8 unworked'!$G197="Mumbai Indians")+('Question 8 unworked'!$H197="Mumbai Indians"),1,0)</f>
        <v>0</v>
      </c>
    </row>
    <row r="198" spans="1:18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  <c r="R198" s="3">
        <f>IF( ('Question 8 unworked'!$G198="Mumbai Indians")+('Question 8 unworked'!$H198="Mumbai Indians"),1,0)</f>
        <v>0</v>
      </c>
    </row>
    <row r="199" spans="1:18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  <c r="R199" s="3">
        <f>IF( ('Question 8 unworked'!$G199="Mumbai Indians")+('Question 8 unworked'!$H199="Mumbai Indians"),1,0)</f>
        <v>0</v>
      </c>
    </row>
    <row r="200" spans="1:18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  <c r="R200" s="3">
        <f>IF( ('Question 8 unworked'!$G200="Mumbai Indians")+('Question 8 unworked'!$H200="Mumbai Indians"),1,0)</f>
        <v>0</v>
      </c>
    </row>
    <row r="201" spans="1:18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  <c r="R201" s="3">
        <f>IF( ('Question 8 unworked'!$G201="Mumbai Indians")+('Question 8 unworked'!$H201="Mumbai Indians"),1,0)</f>
        <v>0</v>
      </c>
    </row>
    <row r="202" spans="1:18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  <c r="R202" s="3">
        <f>IF( ('Question 8 unworked'!$G202="Mumbai Indians")+('Question 8 unworked'!$H202="Mumbai Indians"),1,0)</f>
        <v>0</v>
      </c>
    </row>
    <row r="203" spans="1:18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  <c r="R203" s="3">
        <f>IF( ('Question 8 unworked'!$G203="Mumbai Indians")+('Question 8 unworked'!$H203="Mumbai Indians"),1,0)</f>
        <v>1</v>
      </c>
    </row>
    <row r="204" spans="1:18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  <c r="R204" s="3">
        <f>IF( ('Question 8 unworked'!$G204="Mumbai Indians")+('Question 8 unworked'!$H204="Mumbai Indians"),1,0)</f>
        <v>0</v>
      </c>
    </row>
    <row r="205" spans="1:18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  <c r="R205" s="3">
        <f>IF( ('Question 8 unworked'!$G205="Mumbai Indians")+('Question 8 unworked'!$H205="Mumbai Indians"),1,0)</f>
        <v>0</v>
      </c>
    </row>
    <row r="206" spans="1:18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  <c r="R206" s="3">
        <f>IF( ('Question 8 unworked'!$G206="Mumbai Indians")+('Question 8 unworked'!$H206="Mumbai Indians"),1,0)</f>
        <v>1</v>
      </c>
    </row>
    <row r="207" spans="1:18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  <c r="R207" s="3">
        <f>IF( ('Question 8 unworked'!$G207="Mumbai Indians")+('Question 8 unworked'!$H207="Mumbai Indians"),1,0)</f>
        <v>0</v>
      </c>
    </row>
    <row r="208" spans="1:18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  <c r="R208" s="3">
        <f>IF( ('Question 8 unworked'!$G208="Mumbai Indians")+('Question 8 unworked'!$H208="Mumbai Indians"),1,0)</f>
        <v>0</v>
      </c>
    </row>
    <row r="209" spans="1:18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  <c r="R209" s="3">
        <f>IF( ('Question 8 unworked'!$G209="Mumbai Indians")+('Question 8 unworked'!$H209="Mumbai Indians"),1,0)</f>
        <v>1</v>
      </c>
    </row>
    <row r="210" spans="1:18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  <c r="R210" s="3">
        <f>IF( ('Question 8 unworked'!$G210="Mumbai Indians")+('Question 8 unworked'!$H210="Mumbai Indians"),1,0)</f>
        <v>0</v>
      </c>
    </row>
    <row r="211" spans="1:18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  <c r="R211" s="3">
        <f>IF( ('Question 8 unworked'!$G211="Mumbai Indians")+('Question 8 unworked'!$H211="Mumbai Indians"),1,0)</f>
        <v>0</v>
      </c>
    </row>
    <row r="212" spans="1:18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  <c r="R212" s="3">
        <f>IF( ('Question 8 unworked'!$G212="Mumbai Indians")+('Question 8 unworked'!$H212="Mumbai Indians"),1,0)</f>
        <v>0</v>
      </c>
    </row>
    <row r="213" spans="1:18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  <c r="R213" s="3">
        <f>IF( ('Question 8 unworked'!$G213="Mumbai Indians")+('Question 8 unworked'!$H213="Mumbai Indians"),1,0)</f>
        <v>0</v>
      </c>
    </row>
    <row r="214" spans="1:18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  <c r="R214" s="3">
        <f>IF( ('Question 8 unworked'!$G214="Mumbai Indians")+('Question 8 unworked'!$H214="Mumbai Indians"),1,0)</f>
        <v>0</v>
      </c>
    </row>
    <row r="215" spans="1:18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  <c r="R215" s="3">
        <f>IF( ('Question 8 unworked'!$G215="Mumbai Indians")+('Question 8 unworked'!$H215="Mumbai Indians"),1,0)</f>
        <v>0</v>
      </c>
    </row>
    <row r="216" spans="1:18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  <c r="R216" s="3">
        <f>IF( ('Question 8 unworked'!$G216="Mumbai Indians")+('Question 8 unworked'!$H216="Mumbai Indians"),1,0)</f>
        <v>1</v>
      </c>
    </row>
    <row r="217" spans="1:18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  <c r="R217" s="3">
        <f>IF( ('Question 8 unworked'!$G217="Mumbai Indians")+('Question 8 unworked'!$H217="Mumbai Indians"),1,0)</f>
        <v>0</v>
      </c>
    </row>
    <row r="218" spans="1:18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  <c r="R218" s="3">
        <f>IF( ('Question 8 unworked'!$G218="Mumbai Indians")+('Question 8 unworked'!$H218="Mumbai Indians"),1,0)</f>
        <v>0</v>
      </c>
    </row>
    <row r="219" spans="1:18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  <c r="R219" s="3">
        <f>IF( ('Question 8 unworked'!$G219="Mumbai Indians")+('Question 8 unworked'!$H219="Mumbai Indians"),1,0)</f>
        <v>0</v>
      </c>
    </row>
    <row r="220" spans="1:18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  <c r="R220" s="3">
        <f>IF( ('Question 8 unworked'!$G220="Mumbai Indians")+('Question 8 unworked'!$H220="Mumbai Indians"),1,0)</f>
        <v>0</v>
      </c>
    </row>
    <row r="221" spans="1:18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  <c r="R221" s="3">
        <f>IF( ('Question 8 unworked'!$G221="Mumbai Indians")+('Question 8 unworked'!$H221="Mumbai Indians"),1,0)</f>
        <v>0</v>
      </c>
    </row>
    <row r="222" spans="1:18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  <c r="R222" s="3">
        <f>IF( ('Question 8 unworked'!$G222="Mumbai Indians")+('Question 8 unworked'!$H222="Mumbai Indians"),1,0)</f>
        <v>1</v>
      </c>
    </row>
    <row r="223" spans="1:18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  <c r="R223" s="3">
        <f>IF( ('Question 8 unworked'!$G223="Mumbai Indians")+('Question 8 unworked'!$H223="Mumbai Indians"),1,0)</f>
        <v>0</v>
      </c>
    </row>
    <row r="224" spans="1:18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  <c r="R224" s="3">
        <f>IF( ('Question 8 unworked'!$G224="Mumbai Indians")+('Question 8 unworked'!$H224="Mumbai Indians"),1,0)</f>
        <v>0</v>
      </c>
    </row>
    <row r="225" spans="1:18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  <c r="R225" s="3">
        <f>IF( ('Question 8 unworked'!$G225="Mumbai Indians")+('Question 8 unworked'!$H225="Mumbai Indians"),1,0)</f>
        <v>0</v>
      </c>
    </row>
    <row r="226" spans="1:18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  <c r="R226" s="3">
        <f>IF( ('Question 8 unworked'!$G226="Mumbai Indians")+('Question 8 unworked'!$H226="Mumbai Indians"),1,0)</f>
        <v>1</v>
      </c>
    </row>
    <row r="227" spans="1:18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  <c r="R227" s="3">
        <f>IF( ('Question 8 unworked'!$G227="Mumbai Indians")+('Question 8 unworked'!$H227="Mumbai Indians"),1,0)</f>
        <v>0</v>
      </c>
    </row>
    <row r="228" spans="1:18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  <c r="R228" s="3">
        <f>IF( ('Question 8 unworked'!$G228="Mumbai Indians")+('Question 8 unworked'!$H228="Mumbai Indians"),1,0)</f>
        <v>0</v>
      </c>
    </row>
    <row r="229" spans="1:18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  <c r="R229" s="3">
        <f>IF( ('Question 8 unworked'!$G229="Mumbai Indians")+('Question 8 unworked'!$H229="Mumbai Indians"),1,0)</f>
        <v>0</v>
      </c>
    </row>
    <row r="230" spans="1:18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  <c r="R230" s="3">
        <f>IF( ('Question 8 unworked'!$G230="Mumbai Indians")+('Question 8 unworked'!$H230="Mumbai Indians"),1,0)</f>
        <v>0</v>
      </c>
    </row>
    <row r="231" spans="1:18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  <c r="R231" s="3">
        <f>IF( ('Question 8 unworked'!$G231="Mumbai Indians")+('Question 8 unworked'!$H231="Mumbai Indians"),1,0)</f>
        <v>1</v>
      </c>
    </row>
    <row r="232" spans="1:18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  <c r="R232" s="3">
        <f>IF( ('Question 8 unworked'!$G232="Mumbai Indians")+('Question 8 unworked'!$H232="Mumbai Indians"),1,0)</f>
        <v>0</v>
      </c>
    </row>
    <row r="233" spans="1:18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  <c r="R233" s="3">
        <f>IF( ('Question 8 unworked'!$G233="Mumbai Indians")+('Question 8 unworked'!$H233="Mumbai Indians"),1,0)</f>
        <v>0</v>
      </c>
    </row>
    <row r="234" spans="1:18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  <c r="R234" s="3">
        <f>IF( ('Question 8 unworked'!$G234="Mumbai Indians")+('Question 8 unworked'!$H234="Mumbai Indians"),1,0)</f>
        <v>0</v>
      </c>
    </row>
    <row r="235" spans="1:18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  <c r="R235" s="3">
        <f>IF( ('Question 8 unworked'!$G235="Mumbai Indians")+('Question 8 unworked'!$H235="Mumbai Indians"),1,0)</f>
        <v>0</v>
      </c>
    </row>
    <row r="236" spans="1:18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  <c r="R236" s="3">
        <f>IF( ('Question 8 unworked'!$G236="Mumbai Indians")+('Question 8 unworked'!$H236="Mumbai Indians"),1,0)</f>
        <v>1</v>
      </c>
    </row>
    <row r="237" spans="1:18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  <c r="R237" s="3">
        <f>IF( ('Question 8 unworked'!$G237="Mumbai Indians")+('Question 8 unworked'!$H237="Mumbai Indians"),1,0)</f>
        <v>0</v>
      </c>
    </row>
    <row r="238" spans="1:18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  <c r="R238" s="3">
        <f>IF( ('Question 8 unworked'!$G238="Mumbai Indians")+('Question 8 unworked'!$H238="Mumbai Indians"),1,0)</f>
        <v>0</v>
      </c>
    </row>
    <row r="239" spans="1:18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  <c r="R239" s="3">
        <f>IF( ('Question 8 unworked'!$G239="Mumbai Indians")+('Question 8 unworked'!$H239="Mumbai Indians"),1,0)</f>
        <v>0</v>
      </c>
    </row>
    <row r="240" spans="1:18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  <c r="R240" s="3">
        <f>IF( ('Question 8 unworked'!$G240="Mumbai Indians")+('Question 8 unworked'!$H240="Mumbai Indians"),1,0)</f>
        <v>0</v>
      </c>
    </row>
    <row r="241" spans="1:18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  <c r="R241" s="3">
        <f>IF( ('Question 8 unworked'!$G241="Mumbai Indians")+('Question 8 unworked'!$H241="Mumbai Indians"),1,0)</f>
        <v>1</v>
      </c>
    </row>
    <row r="242" spans="1:18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  <c r="R242" s="3">
        <f>IF( ('Question 8 unworked'!$G242="Mumbai Indians")+('Question 8 unworked'!$H242="Mumbai Indians"),1,0)</f>
        <v>0</v>
      </c>
    </row>
    <row r="243" spans="1:18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  <c r="R243" s="3">
        <f>IF( ('Question 8 unworked'!$G243="Mumbai Indians")+('Question 8 unworked'!$H243="Mumbai Indians"),1,0)</f>
        <v>0</v>
      </c>
    </row>
    <row r="244" spans="1:18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  <c r="R244" s="3">
        <f>IF( ('Question 8 unworked'!$G244="Mumbai Indians")+('Question 8 unworked'!$H244="Mumbai Indians"),1,0)</f>
        <v>0</v>
      </c>
    </row>
    <row r="245" spans="1:18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  <c r="R245" s="3">
        <f>IF( ('Question 8 unworked'!$G245="Mumbai Indians")+('Question 8 unworked'!$H245="Mumbai Indians"),1,0)</f>
        <v>0</v>
      </c>
    </row>
    <row r="246" spans="1:18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  <c r="R246" s="3">
        <f>IF( ('Question 8 unworked'!$G246="Mumbai Indians")+('Question 8 unworked'!$H246="Mumbai Indians"),1,0)</f>
        <v>0</v>
      </c>
    </row>
    <row r="247" spans="1:18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  <c r="R247" s="3">
        <f>IF( ('Question 8 unworked'!$G247="Mumbai Indians")+('Question 8 unworked'!$H247="Mumbai Indians"),1,0)</f>
        <v>0</v>
      </c>
    </row>
    <row r="248" spans="1:18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  <c r="R248" s="3">
        <f>IF( ('Question 8 unworked'!$G248="Mumbai Indians")+('Question 8 unworked'!$H248="Mumbai Indians"),1,0)</f>
        <v>1</v>
      </c>
    </row>
    <row r="249" spans="1:18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  <c r="R249" s="3">
        <f>IF( ('Question 8 unworked'!$G249="Mumbai Indians")+('Question 8 unworked'!$H249="Mumbai Indians"),1,0)</f>
        <v>0</v>
      </c>
    </row>
    <row r="250" spans="1:18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  <c r="R250" s="3">
        <f>IF( ('Question 8 unworked'!$G250="Mumbai Indians")+('Question 8 unworked'!$H250="Mumbai Indians"),1,0)</f>
        <v>0</v>
      </c>
    </row>
    <row r="251" spans="1:18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  <c r="R251" s="3">
        <f>IF( ('Question 8 unworked'!$G251="Mumbai Indians")+('Question 8 unworked'!$H251="Mumbai Indians"),1,0)</f>
        <v>0</v>
      </c>
    </row>
    <row r="252" spans="1:18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  <c r="R252" s="3">
        <f>IF( ('Question 8 unworked'!$G252="Mumbai Indians")+('Question 8 unworked'!$H252="Mumbai Indians"),1,0)</f>
        <v>1</v>
      </c>
    </row>
    <row r="253" spans="1:18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  <c r="R253" s="3">
        <f>IF( ('Question 8 unworked'!$G253="Mumbai Indians")+('Question 8 unworked'!$H253="Mumbai Indians"),1,0)</f>
        <v>0</v>
      </c>
    </row>
    <row r="254" spans="1:18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  <c r="R254" s="3">
        <f>IF( ('Question 8 unworked'!$G254="Mumbai Indians")+('Question 8 unworked'!$H254="Mumbai Indians"),1,0)</f>
        <v>1</v>
      </c>
    </row>
    <row r="255" spans="1:18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  <c r="R255" s="3">
        <f>IF( ('Question 8 unworked'!$G255="Mumbai Indians")+('Question 8 unworked'!$H255="Mumbai Indians"),1,0)</f>
        <v>1</v>
      </c>
    </row>
    <row r="256" spans="1:18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  <c r="R256" s="3">
        <f>IF( ('Question 8 unworked'!$G256="Mumbai Indians")+('Question 8 unworked'!$H256="Mumbai Indians"),1,0)</f>
        <v>0</v>
      </c>
    </row>
    <row r="257" spans="1:18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  <c r="R257" s="3">
        <f>IF( ('Question 8 unworked'!$G257="Mumbai Indians")+('Question 8 unworked'!$H257="Mumbai Indians"),1,0)</f>
        <v>1</v>
      </c>
    </row>
    <row r="258" spans="1:18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  <c r="R258" s="3">
        <f>IF( ('Question 8 unworked'!$G258="Mumbai Indians")+('Question 8 unworked'!$H258="Mumbai Indians"),1,0)</f>
        <v>0</v>
      </c>
    </row>
    <row r="259" spans="1:18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  <c r="R259" s="3">
        <f>IF( ('Question 8 unworked'!$G259="Mumbai Indians")+('Question 8 unworked'!$H259="Mumbai Indians"),1,0)</f>
        <v>1</v>
      </c>
    </row>
    <row r="260" spans="1:18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  <c r="R260" s="3">
        <f>IF( ('Question 8 unworked'!$G260="Mumbai Indians")+('Question 8 unworked'!$H260="Mumbai Indians"),1,0)</f>
        <v>0</v>
      </c>
    </row>
    <row r="261" spans="1:18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  <c r="R261" s="3">
        <f>IF( ('Question 8 unworked'!$G261="Mumbai Indians")+('Question 8 unworked'!$H261="Mumbai Indians"),1,0)</f>
        <v>0</v>
      </c>
    </row>
    <row r="262" spans="1:18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  <c r="R262" s="3">
        <f>IF( ('Question 8 unworked'!$G262="Mumbai Indians")+('Question 8 unworked'!$H262="Mumbai Indians"),1,0)</f>
        <v>0</v>
      </c>
    </row>
    <row r="263" spans="1:18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  <c r="R263" s="3">
        <f>IF( ('Question 8 unworked'!$G263="Mumbai Indians")+('Question 8 unworked'!$H263="Mumbai Indians"),1,0)</f>
        <v>0</v>
      </c>
    </row>
    <row r="264" spans="1:18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  <c r="R264" s="3">
        <f>IF( ('Question 8 unworked'!$G264="Mumbai Indians")+('Question 8 unworked'!$H264="Mumbai Indians"),1,0)</f>
        <v>0</v>
      </c>
    </row>
    <row r="265" spans="1:18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  <c r="R265" s="3">
        <f>IF( ('Question 8 unworked'!$G265="Mumbai Indians")+('Question 8 unworked'!$H265="Mumbai Indians"),1,0)</f>
        <v>1</v>
      </c>
    </row>
    <row r="266" spans="1:18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  <c r="R266" s="3">
        <f>IF( ('Question 8 unworked'!$G266="Mumbai Indians")+('Question 8 unworked'!$H266="Mumbai Indians"),1,0)</f>
        <v>0</v>
      </c>
    </row>
    <row r="267" spans="1:18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  <c r="R267" s="3">
        <f>IF( ('Question 8 unworked'!$G267="Mumbai Indians")+('Question 8 unworked'!$H267="Mumbai Indians"),1,0)</f>
        <v>0</v>
      </c>
    </row>
    <row r="268" spans="1:18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  <c r="R268" s="3">
        <f>IF( ('Question 8 unworked'!$G268="Mumbai Indians")+('Question 8 unworked'!$H268="Mumbai Indians"),1,0)</f>
        <v>1</v>
      </c>
    </row>
    <row r="269" spans="1:18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  <c r="R269" s="3">
        <f>IF( ('Question 8 unworked'!$G269="Mumbai Indians")+('Question 8 unworked'!$H269="Mumbai Indians"),1,0)</f>
        <v>0</v>
      </c>
    </row>
    <row r="270" spans="1:18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  <c r="R270" s="3">
        <f>IF( ('Question 8 unworked'!$G270="Mumbai Indians")+('Question 8 unworked'!$H270="Mumbai Indians"),1,0)</f>
        <v>0</v>
      </c>
    </row>
    <row r="271" spans="1:18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  <c r="R271" s="3">
        <f>IF( ('Question 8 unworked'!$G271="Mumbai Indians")+('Question 8 unworked'!$H271="Mumbai Indians"),1,0)</f>
        <v>0</v>
      </c>
    </row>
    <row r="272" spans="1:18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  <c r="R272" s="3">
        <f>IF( ('Question 8 unworked'!$G272="Mumbai Indians")+('Question 8 unworked'!$H272="Mumbai Indians"),1,0)</f>
        <v>0</v>
      </c>
    </row>
    <row r="273" spans="1:18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  <c r="R273" s="3">
        <f>IF( ('Question 8 unworked'!$G273="Mumbai Indians")+('Question 8 unworked'!$H273="Mumbai Indians"),1,0)</f>
        <v>0</v>
      </c>
    </row>
    <row r="274" spans="1:18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  <c r="R274" s="3">
        <f>IF( ('Question 8 unworked'!$G274="Mumbai Indians")+('Question 8 unworked'!$H274="Mumbai Indians"),1,0)</f>
        <v>0</v>
      </c>
    </row>
    <row r="275" spans="1:18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  <c r="R275" s="3">
        <f>IF( ('Question 8 unworked'!$G275="Mumbai Indians")+('Question 8 unworked'!$H275="Mumbai Indians"),1,0)</f>
        <v>0</v>
      </c>
    </row>
    <row r="276" spans="1:18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  <c r="R276" s="3">
        <f>IF( ('Question 8 unworked'!$G276="Mumbai Indians")+('Question 8 unworked'!$H276="Mumbai Indians"),1,0)</f>
        <v>1</v>
      </c>
    </row>
    <row r="277" spans="1:18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  <c r="R277" s="3">
        <f>IF( ('Question 8 unworked'!$G277="Mumbai Indians")+('Question 8 unworked'!$H277="Mumbai Indians"),1,0)</f>
        <v>0</v>
      </c>
    </row>
    <row r="278" spans="1:18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  <c r="R278" s="3">
        <f>IF( ('Question 8 unworked'!$G278="Mumbai Indians")+('Question 8 unworked'!$H278="Mumbai Indians"),1,0)</f>
        <v>0</v>
      </c>
    </row>
    <row r="279" spans="1:18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  <c r="R279" s="3">
        <f>IF( ('Question 8 unworked'!$G279="Mumbai Indians")+('Question 8 unworked'!$H279="Mumbai Indians"),1,0)</f>
        <v>0</v>
      </c>
    </row>
    <row r="280" spans="1:18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  <c r="R280" s="3">
        <f>IF( ('Question 8 unworked'!$G280="Mumbai Indians")+('Question 8 unworked'!$H280="Mumbai Indians"),1,0)</f>
        <v>0</v>
      </c>
    </row>
    <row r="281" spans="1:18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  <c r="R281" s="3">
        <f>IF( ('Question 8 unworked'!$G281="Mumbai Indians")+('Question 8 unworked'!$H281="Mumbai Indians"),1,0)</f>
        <v>0</v>
      </c>
    </row>
    <row r="282" spans="1:18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  <c r="R282" s="3">
        <f>IF( ('Question 8 unworked'!$G282="Mumbai Indians")+('Question 8 unworked'!$H282="Mumbai Indians"),1,0)</f>
        <v>0</v>
      </c>
    </row>
    <row r="283" spans="1:18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  <c r="R283" s="3">
        <f>IF( ('Question 8 unworked'!$G283="Mumbai Indians")+('Question 8 unworked'!$H283="Mumbai Indians"),1,0)</f>
        <v>0</v>
      </c>
    </row>
    <row r="284" spans="1:18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  <c r="R284" s="3">
        <f>IF( ('Question 8 unworked'!$G284="Mumbai Indians")+('Question 8 unworked'!$H284="Mumbai Indians"),1,0)</f>
        <v>0</v>
      </c>
    </row>
    <row r="285" spans="1:18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  <c r="R285" s="3">
        <f>IF( ('Question 8 unworked'!$G285="Mumbai Indians")+('Question 8 unworked'!$H285="Mumbai Indians"),1,0)</f>
        <v>1</v>
      </c>
    </row>
    <row r="286" spans="1:18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  <c r="R286" s="3">
        <f>IF( ('Question 8 unworked'!$G286="Mumbai Indians")+('Question 8 unworked'!$H286="Mumbai Indians"),1,0)</f>
        <v>0</v>
      </c>
    </row>
    <row r="287" spans="1:18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  <c r="R287" s="3">
        <f>IF( ('Question 8 unworked'!$G287="Mumbai Indians")+('Question 8 unworked'!$H287="Mumbai Indians"),1,0)</f>
        <v>0</v>
      </c>
    </row>
    <row r="288" spans="1:18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  <c r="R288" s="3">
        <f>IF( ('Question 8 unworked'!$G288="Mumbai Indians")+('Question 8 unworked'!$H288="Mumbai Indians"),1,0)</f>
        <v>0</v>
      </c>
    </row>
    <row r="289" spans="1:18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  <c r="R289" s="3">
        <f>IF( ('Question 8 unworked'!$G289="Mumbai Indians")+('Question 8 unworked'!$H289="Mumbai Indians"),1,0)</f>
        <v>1</v>
      </c>
    </row>
    <row r="290" spans="1:18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  <c r="R290" s="3">
        <f>IF( ('Question 8 unworked'!$G290="Mumbai Indians")+('Question 8 unworked'!$H290="Mumbai Indians"),1,0)</f>
        <v>0</v>
      </c>
    </row>
    <row r="291" spans="1:18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  <c r="R291" s="3">
        <f>IF( ('Question 8 unworked'!$G291="Mumbai Indians")+('Question 8 unworked'!$H291="Mumbai Indians"),1,0)</f>
        <v>1</v>
      </c>
    </row>
    <row r="292" spans="1:18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  <c r="R292" s="3">
        <f>IF( ('Question 8 unworked'!$G292="Mumbai Indians")+('Question 8 unworked'!$H292="Mumbai Indians"),1,0)</f>
        <v>0</v>
      </c>
    </row>
    <row r="293" spans="1:18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  <c r="R293" s="3">
        <f>IF( ('Question 8 unworked'!$G293="Mumbai Indians")+('Question 8 unworked'!$H293="Mumbai Indians"),1,0)</f>
        <v>0</v>
      </c>
    </row>
    <row r="294" spans="1:18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  <c r="R294" s="3">
        <f>IF( ('Question 8 unworked'!$G294="Mumbai Indians")+('Question 8 unworked'!$H294="Mumbai Indians"),1,0)</f>
        <v>0</v>
      </c>
    </row>
    <row r="295" spans="1:18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  <c r="R295" s="3">
        <f>IF( ('Question 8 unworked'!$G295="Mumbai Indians")+('Question 8 unworked'!$H295="Mumbai Indians"),1,0)</f>
        <v>1</v>
      </c>
    </row>
    <row r="296" spans="1:18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  <c r="R296" s="3">
        <f>IF( ('Question 8 unworked'!$G296="Mumbai Indians")+('Question 8 unworked'!$H296="Mumbai Indians"),1,0)</f>
        <v>0</v>
      </c>
    </row>
    <row r="297" spans="1:18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  <c r="R297" s="3">
        <f>IF( ('Question 8 unworked'!$G297="Mumbai Indians")+('Question 8 unworked'!$H297="Mumbai Indians"),1,0)</f>
        <v>0</v>
      </c>
    </row>
    <row r="298" spans="1:18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  <c r="R298" s="3">
        <f>IF( ('Question 8 unworked'!$G298="Mumbai Indians")+('Question 8 unworked'!$H298="Mumbai Indians"),1,0)</f>
        <v>0</v>
      </c>
    </row>
    <row r="299" spans="1:18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  <c r="R299" s="3">
        <f>IF( ('Question 8 unworked'!$G299="Mumbai Indians")+('Question 8 unworked'!$H299="Mumbai Indians"),1,0)</f>
        <v>0</v>
      </c>
    </row>
    <row r="300" spans="1:18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  <c r="R300" s="3">
        <f>IF( ('Question 8 unworked'!$G300="Mumbai Indians")+('Question 8 unworked'!$H300="Mumbai Indians"),1,0)</f>
        <v>1</v>
      </c>
    </row>
    <row r="301" spans="1:18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  <c r="R301" s="3">
        <f>IF( ('Question 8 unworked'!$G301="Mumbai Indians")+('Question 8 unworked'!$H301="Mumbai Indians"),1,0)</f>
        <v>0</v>
      </c>
    </row>
    <row r="302" spans="1:18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  <c r="R302" s="3">
        <f>IF( ('Question 8 unworked'!$G302="Mumbai Indians")+('Question 8 unworked'!$H302="Mumbai Indians"),1,0)</f>
        <v>0</v>
      </c>
    </row>
    <row r="303" spans="1:18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  <c r="R303" s="3">
        <f>IF( ('Question 8 unworked'!$G303="Mumbai Indians")+('Question 8 unworked'!$H303="Mumbai Indians"),1,0)</f>
        <v>0</v>
      </c>
    </row>
    <row r="304" spans="1:18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  <c r="R304" s="3">
        <f>IF( ('Question 8 unworked'!$G304="Mumbai Indians")+('Question 8 unworked'!$H304="Mumbai Indians"),1,0)</f>
        <v>1</v>
      </c>
    </row>
    <row r="305" spans="1:18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  <c r="R305" s="3">
        <f>IF( ('Question 8 unworked'!$G305="Mumbai Indians")+('Question 8 unworked'!$H305="Mumbai Indians"),1,0)</f>
        <v>0</v>
      </c>
    </row>
    <row r="306" spans="1:18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  <c r="R306" s="3">
        <f>IF( ('Question 8 unworked'!$G306="Mumbai Indians")+('Question 8 unworked'!$H306="Mumbai Indians"),1,0)</f>
        <v>0</v>
      </c>
    </row>
    <row r="307" spans="1:18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  <c r="R307" s="3">
        <f>IF( ('Question 8 unworked'!$G307="Mumbai Indians")+('Question 8 unworked'!$H307="Mumbai Indians"),1,0)</f>
        <v>0</v>
      </c>
    </row>
    <row r="308" spans="1:18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  <c r="R308" s="3">
        <f>IF( ('Question 8 unworked'!$G308="Mumbai Indians")+('Question 8 unworked'!$H308="Mumbai Indians"),1,0)</f>
        <v>0</v>
      </c>
    </row>
    <row r="309" spans="1:18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  <c r="R309" s="3">
        <f>IF( ('Question 8 unworked'!$G309="Mumbai Indians")+('Question 8 unworked'!$H309="Mumbai Indians"),1,0)</f>
        <v>1</v>
      </c>
    </row>
    <row r="310" spans="1:18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  <c r="R310" s="3">
        <f>IF( ('Question 8 unworked'!$G310="Mumbai Indians")+('Question 8 unworked'!$H310="Mumbai Indians"),1,0)</f>
        <v>0</v>
      </c>
    </row>
    <row r="311" spans="1:18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  <c r="R311" s="3">
        <f>IF( ('Question 8 unworked'!$G311="Mumbai Indians")+('Question 8 unworked'!$H311="Mumbai Indians"),1,0)</f>
        <v>0</v>
      </c>
    </row>
    <row r="312" spans="1:18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  <c r="R312" s="3">
        <f>IF( ('Question 8 unworked'!$G312="Mumbai Indians")+('Question 8 unworked'!$H312="Mumbai Indians"),1,0)</f>
        <v>1</v>
      </c>
    </row>
    <row r="313" spans="1:18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  <c r="R313" s="3">
        <f>IF( ('Question 8 unworked'!$G313="Mumbai Indians")+('Question 8 unworked'!$H313="Mumbai Indians"),1,0)</f>
        <v>0</v>
      </c>
    </row>
    <row r="314" spans="1:18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  <c r="R314" s="3">
        <f>IF( ('Question 8 unworked'!$G314="Mumbai Indians")+('Question 8 unworked'!$H314="Mumbai Indians"),1,0)</f>
        <v>0</v>
      </c>
    </row>
    <row r="315" spans="1:18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  <c r="R315" s="3">
        <f>IF( ('Question 8 unworked'!$G315="Mumbai Indians")+('Question 8 unworked'!$H315="Mumbai Indians"),1,0)</f>
        <v>0</v>
      </c>
    </row>
    <row r="316" spans="1:18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  <c r="R316" s="3">
        <f>IF( ('Question 8 unworked'!$G316="Mumbai Indians")+('Question 8 unworked'!$H316="Mumbai Indians"),1,0)</f>
        <v>1</v>
      </c>
    </row>
    <row r="317" spans="1:18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  <c r="R317" s="3">
        <f>IF( ('Question 8 unworked'!$G317="Mumbai Indians")+('Question 8 unworked'!$H317="Mumbai Indians"),1,0)</f>
        <v>0</v>
      </c>
    </row>
    <row r="318" spans="1:18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  <c r="R318" s="3">
        <f>IF( ('Question 8 unworked'!$G318="Mumbai Indians")+('Question 8 unworked'!$H318="Mumbai Indians"),1,0)</f>
        <v>0</v>
      </c>
    </row>
    <row r="319" spans="1:18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  <c r="R319" s="3">
        <f>IF( ('Question 8 unworked'!$G319="Mumbai Indians")+('Question 8 unworked'!$H319="Mumbai Indians"),1,0)</f>
        <v>1</v>
      </c>
    </row>
    <row r="320" spans="1:18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  <c r="R320" s="3">
        <f>IF( ('Question 8 unworked'!$G320="Mumbai Indians")+('Question 8 unworked'!$H320="Mumbai Indians"),1,0)</f>
        <v>0</v>
      </c>
    </row>
    <row r="321" spans="1:18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  <c r="R321" s="3">
        <f>IF( ('Question 8 unworked'!$G321="Mumbai Indians")+('Question 8 unworked'!$H321="Mumbai Indians"),1,0)</f>
        <v>0</v>
      </c>
    </row>
    <row r="322" spans="1:18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  <c r="R322" s="3">
        <f>IF( ('Question 8 unworked'!$G322="Mumbai Indians")+('Question 8 unworked'!$H322="Mumbai Indians"),1,0)</f>
        <v>0</v>
      </c>
    </row>
    <row r="323" spans="1:18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  <c r="R323" s="3">
        <f>IF( ('Question 8 unworked'!$G323="Mumbai Indians")+('Question 8 unworked'!$H323="Mumbai Indians"),1,0)</f>
        <v>0</v>
      </c>
    </row>
    <row r="324" spans="1:18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  <c r="R324" s="3">
        <f>IF( ('Question 8 unworked'!$G324="Mumbai Indians")+('Question 8 unworked'!$H324="Mumbai Indians"),1,0)</f>
        <v>0</v>
      </c>
    </row>
    <row r="325" spans="1:18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  <c r="R325" s="3">
        <f>IF( ('Question 8 unworked'!$G325="Mumbai Indians")+('Question 8 unworked'!$H325="Mumbai Indians"),1,0)</f>
        <v>0</v>
      </c>
    </row>
    <row r="326" spans="1:18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  <c r="R326" s="3">
        <f>IF( ('Question 8 unworked'!$G326="Mumbai Indians")+('Question 8 unworked'!$H326="Mumbai Indians"),1,0)</f>
        <v>1</v>
      </c>
    </row>
    <row r="327" spans="1:18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  <c r="R327" s="3">
        <f>IF( ('Question 8 unworked'!$G327="Mumbai Indians")+('Question 8 unworked'!$H327="Mumbai Indians"),1,0)</f>
        <v>0</v>
      </c>
    </row>
    <row r="328" spans="1:18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  <c r="R328" s="3">
        <f>IF( ('Question 8 unworked'!$G328="Mumbai Indians")+('Question 8 unworked'!$H328="Mumbai Indians"),1,0)</f>
        <v>1</v>
      </c>
    </row>
    <row r="329" spans="1:18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  <c r="R329" s="3">
        <f>IF( ('Question 8 unworked'!$G329="Mumbai Indians")+('Question 8 unworked'!$H329="Mumbai Indians"),1,0)</f>
        <v>0</v>
      </c>
    </row>
    <row r="330" spans="1:18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  <c r="R330" s="3">
        <f>IF( ('Question 8 unworked'!$G330="Mumbai Indians")+('Question 8 unworked'!$H330="Mumbai Indians"),1,0)</f>
        <v>0</v>
      </c>
    </row>
    <row r="331" spans="1:18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  <c r="R331" s="3">
        <f>IF( ('Question 8 unworked'!$G331="Mumbai Indians")+('Question 8 unworked'!$H331="Mumbai Indians"),1,0)</f>
        <v>0</v>
      </c>
    </row>
    <row r="332" spans="1:18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  <c r="R332" s="3">
        <f>IF( ('Question 8 unworked'!$G332="Mumbai Indians")+('Question 8 unworked'!$H332="Mumbai Indians"),1,0)</f>
        <v>1</v>
      </c>
    </row>
    <row r="333" spans="1:18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  <c r="R333" s="3">
        <f>IF( ('Question 8 unworked'!$G333="Mumbai Indians")+('Question 8 unworked'!$H333="Mumbai Indians"),1,0)</f>
        <v>0</v>
      </c>
    </row>
    <row r="334" spans="1:18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  <c r="R334" s="3">
        <f>IF( ('Question 8 unworked'!$G334="Mumbai Indians")+('Question 8 unworked'!$H334="Mumbai Indians"),1,0)</f>
        <v>0</v>
      </c>
    </row>
    <row r="335" spans="1:18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  <c r="R335" s="3">
        <f>IF( ('Question 8 unworked'!$G335="Mumbai Indians")+('Question 8 unworked'!$H335="Mumbai Indians"),1,0)</f>
        <v>1</v>
      </c>
    </row>
    <row r="336" spans="1:18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  <c r="R336" s="3">
        <f>IF( ('Question 8 unworked'!$G336="Mumbai Indians")+('Question 8 unworked'!$H336="Mumbai Indians"),1,0)</f>
        <v>0</v>
      </c>
    </row>
    <row r="337" spans="1:18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  <c r="R337" s="3">
        <f>IF( ('Question 8 unworked'!$G337="Mumbai Indians")+('Question 8 unworked'!$H337="Mumbai Indians"),1,0)</f>
        <v>0</v>
      </c>
    </row>
    <row r="338" spans="1:18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  <c r="R338" s="3">
        <f>IF( ('Question 8 unworked'!$G338="Mumbai Indians")+('Question 8 unworked'!$H338="Mumbai Indians"),1,0)</f>
        <v>0</v>
      </c>
    </row>
    <row r="339" spans="1:18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  <c r="R339" s="3">
        <f>IF( ('Question 8 unworked'!$G339="Mumbai Indians")+('Question 8 unworked'!$H339="Mumbai Indians"),1,0)</f>
        <v>1</v>
      </c>
    </row>
    <row r="340" spans="1:18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  <c r="R340" s="3">
        <f>IF( ('Question 8 unworked'!$G340="Mumbai Indians")+('Question 8 unworked'!$H340="Mumbai Indians"),1,0)</f>
        <v>0</v>
      </c>
    </row>
    <row r="341" spans="1:18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  <c r="R341" s="3">
        <f>IF( ('Question 8 unworked'!$G341="Mumbai Indians")+('Question 8 unworked'!$H341="Mumbai Indians"),1,0)</f>
        <v>0</v>
      </c>
    </row>
    <row r="342" spans="1:18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  <c r="R342" s="3">
        <f>IF( ('Question 8 unworked'!$G342="Mumbai Indians")+('Question 8 unworked'!$H342="Mumbai Indians"),1,0)</f>
        <v>0</v>
      </c>
    </row>
    <row r="343" spans="1:18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  <c r="R343" s="3">
        <f>IF( ('Question 8 unworked'!$G343="Mumbai Indians")+('Question 8 unworked'!$H343="Mumbai Indians"),1,0)</f>
        <v>0</v>
      </c>
    </row>
    <row r="344" spans="1:18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  <c r="R344" s="3">
        <f>IF( ('Question 8 unworked'!$G344="Mumbai Indians")+('Question 8 unworked'!$H344="Mumbai Indians"),1,0)</f>
        <v>1</v>
      </c>
    </row>
    <row r="345" spans="1:18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  <c r="R345" s="3">
        <f>IF( ('Question 8 unworked'!$G345="Mumbai Indians")+('Question 8 unworked'!$H345="Mumbai Indians"),1,0)</f>
        <v>0</v>
      </c>
    </row>
    <row r="346" spans="1:18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  <c r="R346" s="3">
        <f>IF( ('Question 8 unworked'!$G346="Mumbai Indians")+('Question 8 unworked'!$H346="Mumbai Indians"),1,0)</f>
        <v>0</v>
      </c>
    </row>
    <row r="347" spans="1:18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  <c r="R347" s="3">
        <f>IF( ('Question 8 unworked'!$G347="Mumbai Indians")+('Question 8 unworked'!$H347="Mumbai Indians"),1,0)</f>
        <v>0</v>
      </c>
    </row>
    <row r="348" spans="1:18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  <c r="R348" s="3">
        <f>IF( ('Question 8 unworked'!$G348="Mumbai Indians")+('Question 8 unworked'!$H348="Mumbai Indians"),1,0)</f>
        <v>0</v>
      </c>
    </row>
    <row r="349" spans="1:18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  <c r="R349" s="3">
        <f>IF( ('Question 8 unworked'!$G349="Mumbai Indians")+('Question 8 unworked'!$H349="Mumbai Indians"),1,0)</f>
        <v>0</v>
      </c>
    </row>
    <row r="350" spans="1:18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  <c r="R350" s="3">
        <f>IF( ('Question 8 unworked'!$G350="Mumbai Indians")+('Question 8 unworked'!$H350="Mumbai Indians"),1,0)</f>
        <v>0</v>
      </c>
    </row>
    <row r="351" spans="1:18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  <c r="R351" s="3">
        <f>IF( ('Question 8 unworked'!$G351="Mumbai Indians")+('Question 8 unworked'!$H351="Mumbai Indians"),1,0)</f>
        <v>0</v>
      </c>
    </row>
    <row r="352" spans="1:18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  <c r="R352" s="3">
        <f>IF( ('Question 8 unworked'!$G352="Mumbai Indians")+('Question 8 unworked'!$H352="Mumbai Indians"),1,0)</f>
        <v>1</v>
      </c>
    </row>
    <row r="353" spans="1:18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  <c r="R353" s="3">
        <f>IF( ('Question 8 unworked'!$G353="Mumbai Indians")+('Question 8 unworked'!$H353="Mumbai Indians"),1,0)</f>
        <v>0</v>
      </c>
    </row>
    <row r="354" spans="1:18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  <c r="R354" s="3">
        <f>IF( ('Question 8 unworked'!$G354="Mumbai Indians")+('Question 8 unworked'!$H354="Mumbai Indians"),1,0)</f>
        <v>0</v>
      </c>
    </row>
    <row r="355" spans="1:18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  <c r="R355" s="3">
        <f>IF( ('Question 8 unworked'!$G355="Mumbai Indians")+('Question 8 unworked'!$H355="Mumbai Indians"),1,0)</f>
        <v>0</v>
      </c>
    </row>
    <row r="356" spans="1:18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  <c r="R356" s="3">
        <f>IF( ('Question 8 unworked'!$G356="Mumbai Indians")+('Question 8 unworked'!$H356="Mumbai Indians"),1,0)</f>
        <v>0</v>
      </c>
    </row>
    <row r="357" spans="1:18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  <c r="R357" s="3">
        <f>IF( ('Question 8 unworked'!$G357="Mumbai Indians")+('Question 8 unworked'!$H357="Mumbai Indians"),1,0)</f>
        <v>1</v>
      </c>
    </row>
    <row r="358" spans="1:18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  <c r="R358" s="3">
        <f>IF( ('Question 8 unworked'!$G358="Mumbai Indians")+('Question 8 unworked'!$H358="Mumbai Indians"),1,0)</f>
        <v>0</v>
      </c>
    </row>
    <row r="359" spans="1:18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  <c r="R359" s="3">
        <f>IF( ('Question 8 unworked'!$G359="Mumbai Indians")+('Question 8 unworked'!$H359="Mumbai Indians"),1,0)</f>
        <v>0</v>
      </c>
    </row>
    <row r="360" spans="1:18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  <c r="R360" s="3">
        <f>IF( ('Question 8 unworked'!$G360="Mumbai Indians")+('Question 8 unworked'!$H360="Mumbai Indians"),1,0)</f>
        <v>0</v>
      </c>
    </row>
    <row r="361" spans="1:18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  <c r="R361" s="3">
        <f>IF( ('Question 8 unworked'!$G361="Mumbai Indians")+('Question 8 unworked'!$H361="Mumbai Indians"),1,0)</f>
        <v>0</v>
      </c>
    </row>
    <row r="362" spans="1:18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  <c r="R362" s="3">
        <f>IF( ('Question 8 unworked'!$G362="Mumbai Indians")+('Question 8 unworked'!$H362="Mumbai Indians"),1,0)</f>
        <v>1</v>
      </c>
    </row>
    <row r="363" spans="1:18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  <c r="R363" s="3">
        <f>IF( ('Question 8 unworked'!$G363="Mumbai Indians")+('Question 8 unworked'!$H363="Mumbai Indians"),1,0)</f>
        <v>0</v>
      </c>
    </row>
    <row r="364" spans="1:18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  <c r="R364" s="3">
        <f>IF( ('Question 8 unworked'!$G364="Mumbai Indians")+('Question 8 unworked'!$H364="Mumbai Indians"),1,0)</f>
        <v>0</v>
      </c>
    </row>
    <row r="365" spans="1:18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  <c r="R365" s="3">
        <f>IF( ('Question 8 unworked'!$G365="Mumbai Indians")+('Question 8 unworked'!$H365="Mumbai Indians"),1,0)</f>
        <v>0</v>
      </c>
    </row>
    <row r="366" spans="1:18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  <c r="R366" s="3">
        <f>IF( ('Question 8 unworked'!$G366="Mumbai Indians")+('Question 8 unworked'!$H366="Mumbai Indians"),1,0)</f>
        <v>1</v>
      </c>
    </row>
    <row r="367" spans="1:18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  <c r="R367" s="3">
        <f>IF( ('Question 8 unworked'!$G367="Mumbai Indians")+('Question 8 unworked'!$H367="Mumbai Indians"),1,0)</f>
        <v>0</v>
      </c>
    </row>
    <row r="368" spans="1:18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  <c r="R368" s="3">
        <f>IF( ('Question 8 unworked'!$G368="Mumbai Indians")+('Question 8 unworked'!$H368="Mumbai Indians"),1,0)</f>
        <v>0</v>
      </c>
    </row>
    <row r="369" spans="1:18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  <c r="R369" s="3">
        <f>IF( ('Question 8 unworked'!$G369="Mumbai Indians")+('Question 8 unworked'!$H369="Mumbai Indians"),1,0)</f>
        <v>0</v>
      </c>
    </row>
    <row r="370" spans="1:18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  <c r="R370" s="3">
        <f>IF( ('Question 8 unworked'!$G370="Mumbai Indians")+('Question 8 unworked'!$H370="Mumbai Indians"),1,0)</f>
        <v>1</v>
      </c>
    </row>
    <row r="371" spans="1:18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  <c r="R371" s="3">
        <f>IF( ('Question 8 unworked'!$G371="Mumbai Indians")+('Question 8 unworked'!$H371="Mumbai Indians"),1,0)</f>
        <v>0</v>
      </c>
    </row>
    <row r="372" spans="1:18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  <c r="R372" s="3">
        <f>IF( ('Question 8 unworked'!$G372="Mumbai Indians")+('Question 8 unworked'!$H372="Mumbai Indians"),1,0)</f>
        <v>1</v>
      </c>
    </row>
    <row r="373" spans="1:18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  <c r="R373" s="3">
        <f>IF( ('Question 8 unworked'!$G373="Mumbai Indians")+('Question 8 unworked'!$H373="Mumbai Indians"),1,0)</f>
        <v>0</v>
      </c>
    </row>
    <row r="374" spans="1:18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  <c r="R374" s="3">
        <f>IF( ('Question 8 unworked'!$G374="Mumbai Indians")+('Question 8 unworked'!$H374="Mumbai Indians"),1,0)</f>
        <v>0</v>
      </c>
    </row>
    <row r="375" spans="1:18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  <c r="R375" s="3">
        <f>IF( ('Question 8 unworked'!$G375="Mumbai Indians")+('Question 8 unworked'!$H375="Mumbai Indians"),1,0)</f>
        <v>0</v>
      </c>
    </row>
    <row r="376" spans="1:18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  <c r="R376" s="3">
        <f>IF( ('Question 8 unworked'!$G376="Mumbai Indians")+('Question 8 unworked'!$H376="Mumbai Indians"),1,0)</f>
        <v>0</v>
      </c>
    </row>
    <row r="377" spans="1:18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  <c r="R377" s="3">
        <f>IF( ('Question 8 unworked'!$G377="Mumbai Indians")+('Question 8 unworked'!$H377="Mumbai Indians"),1,0)</f>
        <v>0</v>
      </c>
    </row>
    <row r="378" spans="1:18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  <c r="R378" s="3">
        <f>IF( ('Question 8 unworked'!$G378="Mumbai Indians")+('Question 8 unworked'!$H378="Mumbai Indians"),1,0)</f>
        <v>0</v>
      </c>
    </row>
    <row r="379" spans="1:18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  <c r="R379" s="3">
        <f>IF( ('Question 8 unworked'!$G379="Mumbai Indians")+('Question 8 unworked'!$H379="Mumbai Indians"),1,0)</f>
        <v>1</v>
      </c>
    </row>
    <row r="380" spans="1:18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  <c r="R380" s="3">
        <f>IF( ('Question 8 unworked'!$G380="Mumbai Indians")+('Question 8 unworked'!$H380="Mumbai Indians"),1,0)</f>
        <v>0</v>
      </c>
    </row>
    <row r="381" spans="1:18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  <c r="R381" s="3">
        <f>IF( ('Question 8 unworked'!$G381="Mumbai Indians")+('Question 8 unworked'!$H381="Mumbai Indians"),1,0)</f>
        <v>0</v>
      </c>
    </row>
    <row r="382" spans="1:18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  <c r="R382" s="3">
        <f>IF( ('Question 8 unworked'!$G382="Mumbai Indians")+('Question 8 unworked'!$H382="Mumbai Indians"),1,0)</f>
        <v>0</v>
      </c>
    </row>
    <row r="383" spans="1:18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  <c r="R383" s="3">
        <f>IF( ('Question 8 unworked'!$G383="Mumbai Indians")+('Question 8 unworked'!$H383="Mumbai Indians"),1,0)</f>
        <v>1</v>
      </c>
    </row>
    <row r="384" spans="1:18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  <c r="R384" s="3">
        <f>IF( ('Question 8 unworked'!$G384="Mumbai Indians")+('Question 8 unworked'!$H384="Mumbai Indians"),1,0)</f>
        <v>0</v>
      </c>
    </row>
    <row r="385" spans="1:18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  <c r="R385" s="3">
        <f>IF( ('Question 8 unworked'!$G385="Mumbai Indians")+('Question 8 unworked'!$H385="Mumbai Indians"),1,0)</f>
        <v>0</v>
      </c>
    </row>
    <row r="386" spans="1:18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  <c r="R386" s="3">
        <f>IF( ('Question 8 unworked'!$G386="Mumbai Indians")+('Question 8 unworked'!$H386="Mumbai Indians"),1,0)</f>
        <v>0</v>
      </c>
    </row>
    <row r="387" spans="1:18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  <c r="R387" s="3">
        <f>IF( ('Question 8 unworked'!$G387="Mumbai Indians")+('Question 8 unworked'!$H387="Mumbai Indians"),1,0)</f>
        <v>0</v>
      </c>
    </row>
    <row r="388" spans="1:18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  <c r="R388" s="3">
        <f>IF( ('Question 8 unworked'!$G388="Mumbai Indians")+('Question 8 unworked'!$H388="Mumbai Indians"),1,0)</f>
        <v>1</v>
      </c>
    </row>
    <row r="389" spans="1:18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  <c r="R389" s="3">
        <f>IF( ('Question 8 unworked'!$G389="Mumbai Indians")+('Question 8 unworked'!$H389="Mumbai Indians"),1,0)</f>
        <v>0</v>
      </c>
    </row>
    <row r="390" spans="1:18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  <c r="R390" s="3">
        <f>IF( ('Question 8 unworked'!$G390="Mumbai Indians")+('Question 8 unworked'!$H390="Mumbai Indians"),1,0)</f>
        <v>0</v>
      </c>
    </row>
    <row r="391" spans="1:18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  <c r="R391" s="3">
        <f>IF( ('Question 8 unworked'!$G391="Mumbai Indians")+('Question 8 unworked'!$H391="Mumbai Indians"),1,0)</f>
        <v>0</v>
      </c>
    </row>
    <row r="392" spans="1:18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  <c r="R392" s="3">
        <f>IF( ('Question 8 unworked'!$G392="Mumbai Indians")+('Question 8 unworked'!$H392="Mumbai Indians"),1,0)</f>
        <v>0</v>
      </c>
    </row>
    <row r="393" spans="1:18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  <c r="R393" s="3">
        <f>IF( ('Question 8 unworked'!$G393="Mumbai Indians")+('Question 8 unworked'!$H393="Mumbai Indians"),1,0)</f>
        <v>1</v>
      </c>
    </row>
    <row r="394" spans="1:18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  <c r="R394" s="3">
        <f>IF( ('Question 8 unworked'!$G394="Mumbai Indians")+('Question 8 unworked'!$H394="Mumbai Indians"),1,0)</f>
        <v>0</v>
      </c>
    </row>
    <row r="395" spans="1:18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  <c r="R395" s="3">
        <f>IF( ('Question 8 unworked'!$G395="Mumbai Indians")+('Question 8 unworked'!$H395="Mumbai Indians"),1,0)</f>
        <v>0</v>
      </c>
    </row>
    <row r="396" spans="1:18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  <c r="R396" s="3">
        <f>IF( ('Question 8 unworked'!$G396="Mumbai Indians")+('Question 8 unworked'!$H396="Mumbai Indians"),1,0)</f>
        <v>1</v>
      </c>
    </row>
    <row r="397" spans="1:18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  <c r="R397" s="3">
        <f>IF( ('Question 8 unworked'!$G397="Mumbai Indians")+('Question 8 unworked'!$H397="Mumbai Indians"),1,0)</f>
        <v>0</v>
      </c>
    </row>
    <row r="398" spans="1:18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  <c r="R398" s="3">
        <f>IF( ('Question 8 unworked'!$G398="Mumbai Indians")+('Question 8 unworked'!$H398="Mumbai Indians"),1,0)</f>
        <v>0</v>
      </c>
    </row>
    <row r="399" spans="1:18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  <c r="R399" s="3">
        <f>IF( ('Question 8 unworked'!$G399="Mumbai Indians")+('Question 8 unworked'!$H399="Mumbai Indians"),1,0)</f>
        <v>1</v>
      </c>
    </row>
    <row r="400" spans="1:18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  <c r="R400" s="3">
        <f>IF( ('Question 8 unworked'!$G400="Mumbai Indians")+('Question 8 unworked'!$H400="Mumbai Indians"),1,0)</f>
        <v>0</v>
      </c>
    </row>
    <row r="401" spans="1:18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  <c r="R401" s="3">
        <f>IF( ('Question 8 unworked'!$G401="Mumbai Indians")+('Question 8 unworked'!$H401="Mumbai Indians"),1,0)</f>
        <v>0</v>
      </c>
    </row>
    <row r="402" spans="1:18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  <c r="R402" s="3">
        <f>IF( ('Question 8 unworked'!$G402="Mumbai Indians")+('Question 8 unworked'!$H402="Mumbai Indians"),1,0)</f>
        <v>0</v>
      </c>
    </row>
    <row r="403" spans="1:18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  <c r="R403" s="3">
        <f>IF( ('Question 8 unworked'!$G403="Mumbai Indians")+('Question 8 unworked'!$H403="Mumbai Indians"),1,0)</f>
        <v>1</v>
      </c>
    </row>
    <row r="404" spans="1:18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  <c r="R404" s="3">
        <f>IF( ('Question 8 unworked'!$G404="Mumbai Indians")+('Question 8 unworked'!$H404="Mumbai Indians"),1,0)</f>
        <v>0</v>
      </c>
    </row>
    <row r="405" spans="1:18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  <c r="R405" s="3">
        <f>IF( ('Question 8 unworked'!$G405="Mumbai Indians")+('Question 8 unworked'!$H405="Mumbai Indians"),1,0)</f>
        <v>1</v>
      </c>
    </row>
    <row r="406" spans="1:18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  <c r="R406" s="3">
        <f>IF( ('Question 8 unworked'!$G406="Mumbai Indians")+('Question 8 unworked'!$H406="Mumbai Indians"),1,0)</f>
        <v>1</v>
      </c>
    </row>
    <row r="407" spans="1:18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  <c r="R407" s="3">
        <f>IF( ('Question 8 unworked'!$G407="Mumbai Indians")+('Question 8 unworked'!$H407="Mumbai Indians"),1,0)</f>
        <v>1</v>
      </c>
    </row>
    <row r="408" spans="1:18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  <c r="R408" s="3">
        <f>IF( ('Question 8 unworked'!$G408="Mumbai Indians")+('Question 8 unworked'!$H408="Mumbai Indians"),1,0)</f>
        <v>0</v>
      </c>
    </row>
    <row r="409" spans="1:18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  <c r="R409" s="3">
        <f>IF( ('Question 8 unworked'!$G409="Mumbai Indians")+('Question 8 unworked'!$H409="Mumbai Indians"),1,0)</f>
        <v>0</v>
      </c>
    </row>
    <row r="410" spans="1:18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  <c r="R410" s="3">
        <f>IF( ('Question 8 unworked'!$G410="Mumbai Indians")+('Question 8 unworked'!$H410="Mumbai Indians"),1,0)</f>
        <v>0</v>
      </c>
    </row>
    <row r="411" spans="1:18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  <c r="R411" s="3">
        <f>IF( ('Question 8 unworked'!$G411="Mumbai Indians")+('Question 8 unworked'!$H411="Mumbai Indians"),1,0)</f>
        <v>1</v>
      </c>
    </row>
    <row r="412" spans="1:18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  <c r="R412" s="3">
        <f>IF( ('Question 8 unworked'!$G412="Mumbai Indians")+('Question 8 unworked'!$H412="Mumbai Indians"),1,0)</f>
        <v>0</v>
      </c>
    </row>
    <row r="413" spans="1:18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  <c r="R413" s="3">
        <f>IF( ('Question 8 unworked'!$G413="Mumbai Indians")+('Question 8 unworked'!$H413="Mumbai Indians"),1,0)</f>
        <v>0</v>
      </c>
    </row>
    <row r="414" spans="1:18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  <c r="R414" s="3">
        <f>IF( ('Question 8 unworked'!$G414="Mumbai Indians")+('Question 8 unworked'!$H414="Mumbai Indians"),1,0)</f>
        <v>0</v>
      </c>
    </row>
    <row r="415" spans="1:18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  <c r="R415" s="3">
        <f>IF( ('Question 8 unworked'!$G415="Mumbai Indians")+('Question 8 unworked'!$H415="Mumbai Indians"),1,0)</f>
        <v>0</v>
      </c>
    </row>
    <row r="416" spans="1:18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  <c r="R416" s="3">
        <f>IF( ('Question 8 unworked'!$G416="Mumbai Indians")+('Question 8 unworked'!$H416="Mumbai Indians"),1,0)</f>
        <v>0</v>
      </c>
    </row>
    <row r="417" spans="1:18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  <c r="R417" s="3">
        <f>IF( ('Question 8 unworked'!$G417="Mumbai Indians")+('Question 8 unworked'!$H417="Mumbai Indians"),1,0)</f>
        <v>0</v>
      </c>
    </row>
    <row r="418" spans="1:18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  <c r="R418" s="3">
        <f>IF( ('Question 8 unworked'!$G418="Mumbai Indians")+('Question 8 unworked'!$H418="Mumbai Indians"),1,0)</f>
        <v>0</v>
      </c>
    </row>
    <row r="419" spans="1:18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  <c r="R419" s="3">
        <f>IF( ('Question 8 unworked'!$G419="Mumbai Indians")+('Question 8 unworked'!$H419="Mumbai Indians"),1,0)</f>
        <v>1</v>
      </c>
    </row>
    <row r="420" spans="1:18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  <c r="R420" s="3">
        <f>IF( ('Question 8 unworked'!$G420="Mumbai Indians")+('Question 8 unworked'!$H420="Mumbai Indians"),1,0)</f>
        <v>0</v>
      </c>
    </row>
    <row r="421" spans="1:18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  <c r="R421" s="3">
        <f>IF( ('Question 8 unworked'!$G421="Mumbai Indians")+('Question 8 unworked'!$H421="Mumbai Indians"),1,0)</f>
        <v>0</v>
      </c>
    </row>
    <row r="422" spans="1:18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  <c r="R422" s="3">
        <f>IF( ('Question 8 unworked'!$G422="Mumbai Indians")+('Question 8 unworked'!$H422="Mumbai Indians"),1,0)</f>
        <v>1</v>
      </c>
    </row>
    <row r="423" spans="1:18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  <c r="R423" s="3">
        <f>IF( ('Question 8 unworked'!$G423="Mumbai Indians")+('Question 8 unworked'!$H423="Mumbai Indians"),1,0)</f>
        <v>0</v>
      </c>
    </row>
    <row r="424" spans="1:18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  <c r="R424" s="3">
        <f>IF( ('Question 8 unworked'!$G424="Mumbai Indians")+('Question 8 unworked'!$H424="Mumbai Indians"),1,0)</f>
        <v>0</v>
      </c>
    </row>
    <row r="425" spans="1:18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  <c r="R425" s="3">
        <f>IF( ('Question 8 unworked'!$G425="Mumbai Indians")+('Question 8 unworked'!$H425="Mumbai Indians"),1,0)</f>
        <v>0</v>
      </c>
    </row>
    <row r="426" spans="1:18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  <c r="R426" s="3">
        <f>IF( ('Question 8 unworked'!$G426="Mumbai Indians")+('Question 8 unworked'!$H426="Mumbai Indians"),1,0)</f>
        <v>1</v>
      </c>
    </row>
    <row r="427" spans="1:18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  <c r="R427" s="3">
        <f>IF( ('Question 8 unworked'!$G427="Mumbai Indians")+('Question 8 unworked'!$H427="Mumbai Indians"),1,0)</f>
        <v>0</v>
      </c>
    </row>
    <row r="428" spans="1:18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  <c r="R428" s="3">
        <f>IF( ('Question 8 unworked'!$G428="Mumbai Indians")+('Question 8 unworked'!$H428="Mumbai Indians"),1,0)</f>
        <v>1</v>
      </c>
    </row>
    <row r="429" spans="1:18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  <c r="R429" s="3">
        <f>IF( ('Question 8 unworked'!$G429="Mumbai Indians")+('Question 8 unworked'!$H429="Mumbai Indians"),1,0)</f>
        <v>0</v>
      </c>
    </row>
    <row r="430" spans="1:18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  <c r="R430" s="3">
        <f>IF( ('Question 8 unworked'!$G430="Mumbai Indians")+('Question 8 unworked'!$H430="Mumbai Indians"),1,0)</f>
        <v>0</v>
      </c>
    </row>
    <row r="431" spans="1:18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  <c r="R431" s="3">
        <f>IF( ('Question 8 unworked'!$G431="Mumbai Indians")+('Question 8 unworked'!$H431="Mumbai Indians"),1,0)</f>
        <v>0</v>
      </c>
    </row>
    <row r="432" spans="1:18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  <c r="R432" s="3">
        <f>IF( ('Question 8 unworked'!$G432="Mumbai Indians")+('Question 8 unworked'!$H432="Mumbai Indians"),1,0)</f>
        <v>0</v>
      </c>
    </row>
    <row r="433" spans="1:18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  <c r="R433" s="3">
        <f>IF( ('Question 8 unworked'!$G433="Mumbai Indians")+('Question 8 unworked'!$H433="Mumbai Indians"),1,0)</f>
        <v>1</v>
      </c>
    </row>
    <row r="434" spans="1:18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  <c r="R434" s="3">
        <f>IF( ('Question 8 unworked'!$G434="Mumbai Indians")+('Question 8 unworked'!$H434="Mumbai Indians"),1,0)</f>
        <v>0</v>
      </c>
    </row>
    <row r="435" spans="1:18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  <c r="R435" s="3">
        <f>IF( ('Question 8 unworked'!$G435="Mumbai Indians")+('Question 8 unworked'!$H435="Mumbai Indians"),1,0)</f>
        <v>0</v>
      </c>
    </row>
    <row r="436" spans="1:18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  <c r="R436" s="3">
        <f>IF( ('Question 8 unworked'!$G436="Mumbai Indians")+('Question 8 unworked'!$H436="Mumbai Indians"),1,0)</f>
        <v>0</v>
      </c>
    </row>
    <row r="437" spans="1:18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  <c r="R437" s="3">
        <f>IF( ('Question 8 unworked'!$G437="Mumbai Indians")+('Question 8 unworked'!$H437="Mumbai Indians"),1,0)</f>
        <v>0</v>
      </c>
    </row>
    <row r="438" spans="1:18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  <c r="R438" s="3">
        <f>IF( ('Question 8 unworked'!$G438="Mumbai Indians")+('Question 8 unworked'!$H438="Mumbai Indians"),1,0)</f>
        <v>0</v>
      </c>
    </row>
    <row r="439" spans="1:18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  <c r="R439" s="3">
        <f>IF( ('Question 8 unworked'!$G439="Mumbai Indians")+('Question 8 unworked'!$H439="Mumbai Indians"),1,0)</f>
        <v>1</v>
      </c>
    </row>
    <row r="440" spans="1:18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  <c r="R440" s="3">
        <f>IF( ('Question 8 unworked'!$G440="Mumbai Indians")+('Question 8 unworked'!$H440="Mumbai Indians"),1,0)</f>
        <v>0</v>
      </c>
    </row>
    <row r="441" spans="1:18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  <c r="R441" s="3">
        <f>IF( ('Question 8 unworked'!$G441="Mumbai Indians")+('Question 8 unworked'!$H441="Mumbai Indians"),1,0)</f>
        <v>0</v>
      </c>
    </row>
    <row r="442" spans="1:18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  <c r="R442" s="3">
        <f>IF( ('Question 8 unworked'!$G442="Mumbai Indians")+('Question 8 unworked'!$H442="Mumbai Indians"),1,0)</f>
        <v>1</v>
      </c>
    </row>
    <row r="443" spans="1:18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  <c r="R443" s="3">
        <f>IF( ('Question 8 unworked'!$G443="Mumbai Indians")+('Question 8 unworked'!$H443="Mumbai Indians"),1,0)</f>
        <v>0</v>
      </c>
    </row>
    <row r="444" spans="1:18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  <c r="R444" s="3">
        <f>IF( ('Question 8 unworked'!$G444="Mumbai Indians")+('Question 8 unworked'!$H444="Mumbai Indians"),1,0)</f>
        <v>0</v>
      </c>
    </row>
    <row r="445" spans="1:18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  <c r="R445" s="3">
        <f>IF( ('Question 8 unworked'!$G445="Mumbai Indians")+('Question 8 unworked'!$H445="Mumbai Indians"),1,0)</f>
        <v>0</v>
      </c>
    </row>
    <row r="446" spans="1:18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  <c r="R446" s="3">
        <f>IF( ('Question 8 unworked'!$G446="Mumbai Indians")+('Question 8 unworked'!$H446="Mumbai Indians"),1,0)</f>
        <v>1</v>
      </c>
    </row>
    <row r="447" spans="1:18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  <c r="R447" s="3">
        <f>IF( ('Question 8 unworked'!$G447="Mumbai Indians")+('Question 8 unworked'!$H447="Mumbai Indians"),1,0)</f>
        <v>0</v>
      </c>
    </row>
    <row r="448" spans="1:18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  <c r="R448" s="3">
        <f>IF( ('Question 8 unworked'!$G448="Mumbai Indians")+('Question 8 unworked'!$H448="Mumbai Indians"),1,0)</f>
        <v>0</v>
      </c>
    </row>
    <row r="449" spans="1:18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  <c r="R449" s="3">
        <f>IF( ('Question 8 unworked'!$G449="Mumbai Indians")+('Question 8 unworked'!$H449="Mumbai Indians"),1,0)</f>
        <v>0</v>
      </c>
    </row>
    <row r="450" spans="1:18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  <c r="R450" s="3">
        <f>IF( ('Question 8 unworked'!$G450="Mumbai Indians")+('Question 8 unworked'!$H450="Mumbai Indians"),1,0)</f>
        <v>1</v>
      </c>
    </row>
    <row r="451" spans="1:18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  <c r="R451" s="3">
        <f>IF( ('Question 8 unworked'!$G451="Mumbai Indians")+('Question 8 unworked'!$H451="Mumbai Indians"),1,0)</f>
        <v>0</v>
      </c>
    </row>
    <row r="452" spans="1:18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  <c r="R452" s="3">
        <f>IF( ('Question 8 unworked'!$G452="Mumbai Indians")+('Question 8 unworked'!$H452="Mumbai Indians"),1,0)</f>
        <v>0</v>
      </c>
    </row>
    <row r="453" spans="1:18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  <c r="R453" s="3">
        <f>IF( ('Question 8 unworked'!$G453="Mumbai Indians")+('Question 8 unworked'!$H453="Mumbai Indians"),1,0)</f>
        <v>0</v>
      </c>
    </row>
    <row r="454" spans="1:18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  <c r="R454" s="3">
        <f>IF( ('Question 8 unworked'!$G454="Mumbai Indians")+('Question 8 unworked'!$H454="Mumbai Indians"),1,0)</f>
        <v>1</v>
      </c>
    </row>
    <row r="455" spans="1:18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  <c r="R455" s="3">
        <f>IF( ('Question 8 unworked'!$G455="Mumbai Indians")+('Question 8 unworked'!$H455="Mumbai Indians"),1,0)</f>
        <v>0</v>
      </c>
    </row>
    <row r="456" spans="1:18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  <c r="R456" s="3">
        <f>IF( ('Question 8 unworked'!$G456="Mumbai Indians")+('Question 8 unworked'!$H456="Mumbai Indians"),1,0)</f>
        <v>0</v>
      </c>
    </row>
    <row r="457" spans="1:18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  <c r="R457" s="3">
        <f>IF( ('Question 8 unworked'!$G457="Mumbai Indians")+('Question 8 unworked'!$H457="Mumbai Indians"),1,0)</f>
        <v>1</v>
      </c>
    </row>
    <row r="458" spans="1:18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  <c r="R458" s="3">
        <f>IF( ('Question 8 unworked'!$G458="Mumbai Indians")+('Question 8 unworked'!$H458="Mumbai Indians"),1,0)</f>
        <v>0</v>
      </c>
    </row>
    <row r="459" spans="1:18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  <c r="R459" s="3">
        <f>IF( ('Question 8 unworked'!$G459="Mumbai Indians")+('Question 8 unworked'!$H459="Mumbai Indians"),1,0)</f>
        <v>0</v>
      </c>
    </row>
    <row r="460" spans="1:18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  <c r="R460" s="3">
        <f>IF( ('Question 8 unworked'!$G460="Mumbai Indians")+('Question 8 unworked'!$H460="Mumbai Indians"),1,0)</f>
        <v>0</v>
      </c>
    </row>
    <row r="461" spans="1:18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  <c r="R461" s="3">
        <f>IF( ('Question 8 unworked'!$G461="Mumbai Indians")+('Question 8 unworked'!$H461="Mumbai Indians"),1,0)</f>
        <v>0</v>
      </c>
    </row>
    <row r="462" spans="1:18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  <c r="R462" s="3">
        <f>IF( ('Question 8 unworked'!$G462="Mumbai Indians")+('Question 8 unworked'!$H462="Mumbai Indians"),1,0)</f>
        <v>1</v>
      </c>
    </row>
    <row r="463" spans="1:18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  <c r="R463" s="3">
        <f>IF( ('Question 8 unworked'!$G463="Mumbai Indians")+('Question 8 unworked'!$H463="Mumbai Indians"),1,0)</f>
        <v>0</v>
      </c>
    </row>
    <row r="464" spans="1:18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  <c r="R464" s="3">
        <f>IF( ('Question 8 unworked'!$G464="Mumbai Indians")+('Question 8 unworked'!$H464="Mumbai Indians"),1,0)</f>
        <v>1</v>
      </c>
    </row>
    <row r="465" spans="1:18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  <c r="R465" s="3">
        <f>IF( ('Question 8 unworked'!$G465="Mumbai Indians")+('Question 8 unworked'!$H465="Mumbai Indians"),1,0)</f>
        <v>0</v>
      </c>
    </row>
    <row r="466" spans="1:18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  <c r="R466" s="3">
        <f>IF( ('Question 8 unworked'!$G466="Mumbai Indians")+('Question 8 unworked'!$H466="Mumbai Indians"),1,0)</f>
        <v>0</v>
      </c>
    </row>
    <row r="467" spans="1:18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  <c r="R467" s="3">
        <f>IF( ('Question 8 unworked'!$G467="Mumbai Indians")+('Question 8 unworked'!$H467="Mumbai Indians"),1,0)</f>
        <v>1</v>
      </c>
    </row>
    <row r="468" spans="1:18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  <c r="R468" s="3">
        <f>IF( ('Question 8 unworked'!$G468="Mumbai Indians")+('Question 8 unworked'!$H468="Mumbai Indians"),1,0)</f>
        <v>0</v>
      </c>
    </row>
    <row r="469" spans="1:18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  <c r="R469" s="3">
        <f>IF( ('Question 8 unworked'!$G469="Mumbai Indians")+('Question 8 unworked'!$H469="Mumbai Indians"),1,0)</f>
        <v>0</v>
      </c>
    </row>
    <row r="470" spans="1:18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  <c r="R470" s="3">
        <f>IF( ('Question 8 unworked'!$G470="Mumbai Indians")+('Question 8 unworked'!$H470="Mumbai Indians"),1,0)</f>
        <v>0</v>
      </c>
    </row>
    <row r="471" spans="1:18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  <c r="R471" s="3">
        <f>IF( ('Question 8 unworked'!$G471="Mumbai Indians")+('Question 8 unworked'!$H471="Mumbai Indians"),1,0)</f>
        <v>0</v>
      </c>
    </row>
    <row r="472" spans="1:18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  <c r="R472" s="3">
        <f>IF( ('Question 8 unworked'!$G472="Mumbai Indians")+('Question 8 unworked'!$H472="Mumbai Indians"),1,0)</f>
        <v>0</v>
      </c>
    </row>
    <row r="473" spans="1:18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  <c r="R473" s="3">
        <f>IF( ('Question 8 unworked'!$G473="Mumbai Indians")+('Question 8 unworked'!$H473="Mumbai Indians"),1,0)</f>
        <v>1</v>
      </c>
    </row>
    <row r="474" spans="1:18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  <c r="R474" s="3">
        <f>IF( ('Question 8 unworked'!$G474="Mumbai Indians")+('Question 8 unworked'!$H474="Mumbai Indians"),1,0)</f>
        <v>0</v>
      </c>
    </row>
    <row r="475" spans="1:18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  <c r="R475" s="3">
        <f>IF( ('Question 8 unworked'!$G475="Mumbai Indians")+('Question 8 unworked'!$H475="Mumbai Indians"),1,0)</f>
        <v>1</v>
      </c>
    </row>
    <row r="476" spans="1:18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  <c r="R476" s="3">
        <f>IF( ('Question 8 unworked'!$G476="Mumbai Indians")+('Question 8 unworked'!$H476="Mumbai Indians"),1,0)</f>
        <v>0</v>
      </c>
    </row>
    <row r="477" spans="1:18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  <c r="R477" s="3">
        <f>IF( ('Question 8 unworked'!$G477="Mumbai Indians")+('Question 8 unworked'!$H477="Mumbai Indians"),1,0)</f>
        <v>0</v>
      </c>
    </row>
    <row r="478" spans="1:18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  <c r="R478" s="3">
        <f>IF( ('Question 8 unworked'!$G478="Mumbai Indians")+('Question 8 unworked'!$H478="Mumbai Indians"),1,0)</f>
        <v>0</v>
      </c>
    </row>
    <row r="479" spans="1:18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  <c r="R479" s="3">
        <f>IF( ('Question 8 unworked'!$G479="Mumbai Indians")+('Question 8 unworked'!$H479="Mumbai Indians"),1,0)</f>
        <v>1</v>
      </c>
    </row>
    <row r="480" spans="1:18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  <c r="R480" s="3">
        <f>IF( ('Question 8 unworked'!$G480="Mumbai Indians")+('Question 8 unworked'!$H480="Mumbai Indians"),1,0)</f>
        <v>0</v>
      </c>
    </row>
    <row r="481" spans="1:18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  <c r="R481" s="3">
        <f>IF( ('Question 8 unworked'!$G481="Mumbai Indians")+('Question 8 unworked'!$H481="Mumbai Indians"),1,0)</f>
        <v>0</v>
      </c>
    </row>
    <row r="482" spans="1:18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  <c r="R482" s="3">
        <f>IF( ('Question 8 unworked'!$G482="Mumbai Indians")+('Question 8 unworked'!$H482="Mumbai Indians"),1,0)</f>
        <v>0</v>
      </c>
    </row>
    <row r="483" spans="1:18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  <c r="R483" s="3">
        <f>IF( ('Question 8 unworked'!$G483="Mumbai Indians")+('Question 8 unworked'!$H483="Mumbai Indians"),1,0)</f>
        <v>1</v>
      </c>
    </row>
    <row r="484" spans="1:18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  <c r="R484" s="3">
        <f>IF( ('Question 8 unworked'!$G484="Mumbai Indians")+('Question 8 unworked'!$H484="Mumbai Indians"),1,0)</f>
        <v>0</v>
      </c>
    </row>
    <row r="485" spans="1:18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  <c r="R485" s="3">
        <f>IF( ('Question 8 unworked'!$G485="Mumbai Indians")+('Question 8 unworked'!$H485="Mumbai Indians"),1,0)</f>
        <v>0</v>
      </c>
    </row>
    <row r="486" spans="1:18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  <c r="R486" s="3">
        <f>IF( ('Question 8 unworked'!$G486="Mumbai Indians")+('Question 8 unworked'!$H486="Mumbai Indians"),1,0)</f>
        <v>0</v>
      </c>
    </row>
    <row r="487" spans="1:18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  <c r="R487" s="3">
        <f>IF( ('Question 8 unworked'!$G487="Mumbai Indians")+('Question 8 unworked'!$H487="Mumbai Indians"),1,0)</f>
        <v>0</v>
      </c>
    </row>
    <row r="488" spans="1:18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  <c r="R488" s="3">
        <f>IF( ('Question 8 unworked'!$G488="Mumbai Indians")+('Question 8 unworked'!$H488="Mumbai Indians"),1,0)</f>
        <v>1</v>
      </c>
    </row>
    <row r="489" spans="1:18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  <c r="R489" s="3">
        <f>IF( ('Question 8 unworked'!$G489="Mumbai Indians")+('Question 8 unworked'!$H489="Mumbai Indians"),1,0)</f>
        <v>0</v>
      </c>
    </row>
    <row r="490" spans="1:18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  <c r="R490" s="3">
        <f>IF( ('Question 8 unworked'!$G490="Mumbai Indians")+('Question 8 unworked'!$H490="Mumbai Indians"),1,0)</f>
        <v>1</v>
      </c>
    </row>
    <row r="491" spans="1:18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  <c r="R491" s="3">
        <f>IF( ('Question 8 unworked'!$G491="Mumbai Indians")+('Question 8 unworked'!$H491="Mumbai Indians"),1,0)</f>
        <v>0</v>
      </c>
    </row>
    <row r="492" spans="1:18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  <c r="R492" s="3">
        <f>IF( ('Question 8 unworked'!$G492="Mumbai Indians")+('Question 8 unworked'!$H492="Mumbai Indians"),1,0)</f>
        <v>0</v>
      </c>
    </row>
    <row r="493" spans="1:18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  <c r="R493" s="3">
        <f>IF( ('Question 8 unworked'!$G493="Mumbai Indians")+('Question 8 unworked'!$H493="Mumbai Indians"),1,0)</f>
        <v>0</v>
      </c>
    </row>
    <row r="494" spans="1:18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  <c r="R494" s="3">
        <f>IF( ('Question 8 unworked'!$G494="Mumbai Indians")+('Question 8 unworked'!$H494="Mumbai Indians"),1,0)</f>
        <v>0</v>
      </c>
    </row>
    <row r="495" spans="1:18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  <c r="R495" s="3">
        <f>IF( ('Question 8 unworked'!$G495="Mumbai Indians")+('Question 8 unworked'!$H495="Mumbai Indians"),1,0)</f>
        <v>0</v>
      </c>
    </row>
    <row r="496" spans="1:18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  <c r="R496" s="3">
        <f>IF( ('Question 8 unworked'!$G496="Mumbai Indians")+('Question 8 unworked'!$H496="Mumbai Indians"),1,0)</f>
        <v>0</v>
      </c>
    </row>
    <row r="497" spans="1:18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  <c r="R497" s="3">
        <f>IF( ('Question 8 unworked'!$G497="Mumbai Indians")+('Question 8 unworked'!$H497="Mumbai Indians"),1,0)</f>
        <v>0</v>
      </c>
    </row>
    <row r="498" spans="1:18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  <c r="R498" s="3">
        <f>IF( ('Question 8 unworked'!$G498="Mumbai Indians")+('Question 8 unworked'!$H498="Mumbai Indians"),1,0)</f>
        <v>1</v>
      </c>
    </row>
    <row r="499" spans="1:18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  <c r="R499" s="3">
        <f>IF( ('Question 8 unworked'!$G499="Mumbai Indians")+('Question 8 unworked'!$H499="Mumbai Indians"),1,0)</f>
        <v>0</v>
      </c>
    </row>
    <row r="500" spans="1:18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  <c r="R500" s="3">
        <f>IF( ('Question 8 unworked'!$G500="Mumbai Indians")+('Question 8 unworked'!$H500="Mumbai Indians"),1,0)</f>
        <v>0</v>
      </c>
    </row>
    <row r="501" spans="1:18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  <c r="R501" s="3">
        <f>IF( ('Question 8 unworked'!$G501="Mumbai Indians")+('Question 8 unworked'!$H501="Mumbai Indians"),1,0)</f>
        <v>1</v>
      </c>
    </row>
    <row r="502" spans="1:18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  <c r="R502" s="3">
        <f>IF( ('Question 8 unworked'!$G502="Mumbai Indians")+('Question 8 unworked'!$H502="Mumbai Indians"),1,0)</f>
        <v>0</v>
      </c>
    </row>
    <row r="503" spans="1:18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  <c r="R503" s="3">
        <f>IF( ('Question 8 unworked'!$G503="Mumbai Indians")+('Question 8 unworked'!$H503="Mumbai Indians"),1,0)</f>
        <v>0</v>
      </c>
    </row>
    <row r="504" spans="1:18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  <c r="R504" s="3">
        <f>IF( ('Question 8 unworked'!$G504="Mumbai Indians")+('Question 8 unworked'!$H504="Mumbai Indians"),1,0)</f>
        <v>0</v>
      </c>
    </row>
    <row r="505" spans="1:18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  <c r="R505" s="3">
        <f>IF( ('Question 8 unworked'!$G505="Mumbai Indians")+('Question 8 unworked'!$H505="Mumbai Indians"),1,0)</f>
        <v>1</v>
      </c>
    </row>
    <row r="506" spans="1:18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  <c r="R506" s="3">
        <f>IF( ('Question 8 unworked'!$G506="Mumbai Indians")+('Question 8 unworked'!$H506="Mumbai Indians"),1,0)</f>
        <v>0</v>
      </c>
    </row>
    <row r="507" spans="1:18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  <c r="R507" s="3">
        <f>IF( ('Question 8 unworked'!$G507="Mumbai Indians")+('Question 8 unworked'!$H507="Mumbai Indians"),1,0)</f>
        <v>0</v>
      </c>
    </row>
    <row r="508" spans="1:18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  <c r="R508" s="3">
        <f>IF( ('Question 8 unworked'!$G508="Mumbai Indians")+('Question 8 unworked'!$H508="Mumbai Indians"),1,0)</f>
        <v>1</v>
      </c>
    </row>
    <row r="509" spans="1:18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  <c r="R509" s="3">
        <f>IF( ('Question 8 unworked'!$G509="Mumbai Indians")+('Question 8 unworked'!$H509="Mumbai Indians"),1,0)</f>
        <v>0</v>
      </c>
    </row>
    <row r="510" spans="1:18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  <c r="R510" s="3">
        <f>IF( ('Question 8 unworked'!$G510="Mumbai Indians")+('Question 8 unworked'!$H510="Mumbai Indians"),1,0)</f>
        <v>0</v>
      </c>
    </row>
    <row r="511" spans="1:18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  <c r="R511" s="3">
        <f>IF( ('Question 8 unworked'!$G511="Mumbai Indians")+('Question 8 unworked'!$H511="Mumbai Indians"),1,0)</f>
        <v>1</v>
      </c>
    </row>
    <row r="512" spans="1:18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  <c r="R512" s="3">
        <f>IF( ('Question 8 unworked'!$G512="Mumbai Indians")+('Question 8 unworked'!$H512="Mumbai Indians"),1,0)</f>
        <v>0</v>
      </c>
    </row>
    <row r="513" spans="1:18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  <c r="R513" s="3">
        <f>IF( ('Question 8 unworked'!$G513="Mumbai Indians")+('Question 8 unworked'!$H513="Mumbai Indians"),1,0)</f>
        <v>0</v>
      </c>
    </row>
    <row r="514" spans="1:18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  <c r="R514" s="3">
        <f>IF( ('Question 8 unworked'!$G514="Mumbai Indians")+('Question 8 unworked'!$H514="Mumbai Indians"),1,0)</f>
        <v>0</v>
      </c>
    </row>
    <row r="515" spans="1:18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  <c r="R515" s="3">
        <f>IF( ('Question 8 unworked'!$G515="Mumbai Indians")+('Question 8 unworked'!$H515="Mumbai Indians"),1,0)</f>
        <v>0</v>
      </c>
    </row>
    <row r="516" spans="1:18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  <c r="R516" s="3">
        <f>IF( ('Question 8 unworked'!$G516="Mumbai Indians")+('Question 8 unworked'!$H516="Mumbai Indians"),1,0)</f>
        <v>1</v>
      </c>
    </row>
    <row r="517" spans="1:18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  <c r="R517" s="3">
        <f>IF( ('Question 8 unworked'!$G517="Mumbai Indians")+('Question 8 unworked'!$H517="Mumbai Indians"),1,0)</f>
        <v>0</v>
      </c>
    </row>
    <row r="518" spans="1:18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  <c r="R518" s="3">
        <f>IF( ('Question 8 unworked'!$G518="Mumbai Indians")+('Question 8 unworked'!$H518="Mumbai Indians"),1,0)</f>
        <v>0</v>
      </c>
    </row>
    <row r="519" spans="1:18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  <c r="R519" s="3">
        <f>IF( ('Question 8 unworked'!$G519="Mumbai Indians")+('Question 8 unworked'!$H519="Mumbai Indians"),1,0)</f>
        <v>0</v>
      </c>
    </row>
    <row r="520" spans="1:18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  <c r="R520" s="3">
        <f>IF( ('Question 8 unworked'!$G520="Mumbai Indians")+('Question 8 unworked'!$H520="Mumbai Indians"),1,0)</f>
        <v>0</v>
      </c>
    </row>
    <row r="521" spans="1:18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  <c r="R521" s="3">
        <f>IF( ('Question 8 unworked'!$G521="Mumbai Indians")+('Question 8 unworked'!$H521="Mumbai Indians"),1,0)</f>
        <v>1</v>
      </c>
    </row>
    <row r="522" spans="1:18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  <c r="R522" s="3">
        <f>IF( ('Question 8 unworked'!$G522="Mumbai Indians")+('Question 8 unworked'!$H522="Mumbai Indians"),1,0)</f>
        <v>1</v>
      </c>
    </row>
    <row r="523" spans="1:18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  <c r="R523" s="3">
        <f>IF( ('Question 8 unworked'!$G523="Mumbai Indians")+('Question 8 unworked'!$H523="Mumbai Indians"),1,0)</f>
        <v>0</v>
      </c>
    </row>
    <row r="524" spans="1:18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  <c r="R524" s="3">
        <f>IF( ('Question 8 unworked'!$G524="Mumbai Indians")+('Question 8 unworked'!$H524="Mumbai Indians"),1,0)</f>
        <v>0</v>
      </c>
    </row>
    <row r="525" spans="1:18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  <c r="R525" s="3">
        <f>IF( ('Question 8 unworked'!$G525="Mumbai Indians")+('Question 8 unworked'!$H525="Mumbai Indians"),1,0)</f>
        <v>1</v>
      </c>
    </row>
    <row r="526" spans="1:18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  <c r="R526" s="3">
        <f>IF( ('Question 8 unworked'!$G526="Mumbai Indians")+('Question 8 unworked'!$H526="Mumbai Indians"),1,0)</f>
        <v>1</v>
      </c>
    </row>
    <row r="527" spans="1:18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  <c r="R527" s="3">
        <f>IF( ('Question 8 unworked'!$G527="Mumbai Indians")+('Question 8 unworked'!$H527="Mumbai Indians"),1,0)</f>
        <v>0</v>
      </c>
    </row>
    <row r="528" spans="1:18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  <c r="R528" s="3">
        <f>IF( ('Question 8 unworked'!$G528="Mumbai Indians")+('Question 8 unworked'!$H528="Mumbai Indians"),1,0)</f>
        <v>0</v>
      </c>
    </row>
    <row r="529" spans="1:18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  <c r="R529" s="3">
        <f>IF( ('Question 8 unworked'!$G529="Mumbai Indians")+('Question 8 unworked'!$H529="Mumbai Indians"),1,0)</f>
        <v>0</v>
      </c>
    </row>
    <row r="530" spans="1:18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  <c r="R530" s="3">
        <f>IF( ('Question 8 unworked'!$G530="Mumbai Indians")+('Question 8 unworked'!$H530="Mumbai Indians"),1,0)</f>
        <v>1</v>
      </c>
    </row>
    <row r="531" spans="1:18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  <c r="R531" s="3">
        <f>IF( ('Question 8 unworked'!$G531="Mumbai Indians")+('Question 8 unworked'!$H531="Mumbai Indians"),1,0)</f>
        <v>0</v>
      </c>
    </row>
    <row r="532" spans="1:18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  <c r="R532" s="3">
        <f>IF( ('Question 8 unworked'!$G532="Mumbai Indians")+('Question 8 unworked'!$H532="Mumbai Indians"),1,0)</f>
        <v>0</v>
      </c>
    </row>
    <row r="533" spans="1:18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  <c r="R533" s="3">
        <f>IF( ('Question 8 unworked'!$G533="Mumbai Indians")+('Question 8 unworked'!$H533="Mumbai Indians"),1,0)</f>
        <v>0</v>
      </c>
    </row>
    <row r="534" spans="1:18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  <c r="R534" s="3">
        <f>IF( ('Question 8 unworked'!$G534="Mumbai Indians")+('Question 8 unworked'!$H534="Mumbai Indians"),1,0)</f>
        <v>1</v>
      </c>
    </row>
    <row r="535" spans="1:18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  <c r="R535" s="3">
        <f>IF( ('Question 8 unworked'!$G535="Mumbai Indians")+('Question 8 unworked'!$H535="Mumbai Indians"),1,0)</f>
        <v>0</v>
      </c>
    </row>
    <row r="536" spans="1:18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  <c r="R536" s="3">
        <f>IF( ('Question 8 unworked'!$G536="Mumbai Indians")+('Question 8 unworked'!$H536="Mumbai Indians"),1,0)</f>
        <v>0</v>
      </c>
    </row>
    <row r="537" spans="1:18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  <c r="R537" s="3">
        <f>IF( ('Question 8 unworked'!$G537="Mumbai Indians")+('Question 8 unworked'!$H537="Mumbai Indians"),1,0)</f>
        <v>1</v>
      </c>
    </row>
    <row r="538" spans="1:18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  <c r="R538" s="3">
        <f>IF( ('Question 8 unworked'!$G538="Mumbai Indians")+('Question 8 unworked'!$H538="Mumbai Indians"),1,0)</f>
        <v>0</v>
      </c>
    </row>
    <row r="539" spans="1:18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  <c r="R539" s="3">
        <f>IF( ('Question 8 unworked'!$G539="Mumbai Indians")+('Question 8 unworked'!$H539="Mumbai Indians"),1,0)</f>
        <v>1</v>
      </c>
    </row>
    <row r="540" spans="1:18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  <c r="R540" s="3">
        <f>IF( ('Question 8 unworked'!$G540="Mumbai Indians")+('Question 8 unworked'!$H540="Mumbai Indians"),1,0)</f>
        <v>0</v>
      </c>
    </row>
    <row r="541" spans="1:18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  <c r="R541" s="3">
        <f>IF( ('Question 8 unworked'!$G541="Mumbai Indians")+('Question 8 unworked'!$H541="Mumbai Indians"),1,0)</f>
        <v>0</v>
      </c>
    </row>
    <row r="542" spans="1:18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  <c r="R542" s="3">
        <f>IF( ('Question 8 unworked'!$G542="Mumbai Indians")+('Question 8 unworked'!$H542="Mumbai Indians"),1,0)</f>
        <v>1</v>
      </c>
    </row>
    <row r="543" spans="1:18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  <c r="R543" s="3">
        <f>IF( ('Question 8 unworked'!$G543="Mumbai Indians")+('Question 8 unworked'!$H543="Mumbai Indians"),1,0)</f>
        <v>0</v>
      </c>
    </row>
    <row r="544" spans="1:18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  <c r="R544" s="3">
        <f>IF( ('Question 8 unworked'!$G544="Mumbai Indians")+('Question 8 unworked'!$H544="Mumbai Indians"),1,0)</f>
        <v>0</v>
      </c>
    </row>
    <row r="545" spans="1:18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  <c r="R545" s="3">
        <f>IF( ('Question 8 unworked'!$G545="Mumbai Indians")+('Question 8 unworked'!$H545="Mumbai Indians"),1,0)</f>
        <v>0</v>
      </c>
    </row>
    <row r="546" spans="1:18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  <c r="R546" s="3">
        <f>IF( ('Question 8 unworked'!$G546="Mumbai Indians")+('Question 8 unworked'!$H546="Mumbai Indians"),1,0)</f>
        <v>1</v>
      </c>
    </row>
    <row r="547" spans="1:18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  <c r="R547" s="3">
        <f>IF( ('Question 8 unworked'!$G547="Mumbai Indians")+('Question 8 unworked'!$H547="Mumbai Indians"),1,0)</f>
        <v>0</v>
      </c>
    </row>
    <row r="548" spans="1:18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  <c r="R548" s="3">
        <f>IF( ('Question 8 unworked'!$G548="Mumbai Indians")+('Question 8 unworked'!$H548="Mumbai Indians"),1,0)</f>
        <v>0</v>
      </c>
    </row>
    <row r="549" spans="1:18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  <c r="R549" s="3">
        <f>IF( ('Question 8 unworked'!$G549="Mumbai Indians")+('Question 8 unworked'!$H549="Mumbai Indians"),1,0)</f>
        <v>1</v>
      </c>
    </row>
    <row r="550" spans="1:18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  <c r="R550" s="3">
        <f>IF( ('Question 8 unworked'!$G550="Mumbai Indians")+('Question 8 unworked'!$H550="Mumbai Indians"),1,0)</f>
        <v>0</v>
      </c>
    </row>
    <row r="551" spans="1:18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  <c r="R551" s="3">
        <f>IF( ('Question 8 unworked'!$G551="Mumbai Indians")+('Question 8 unworked'!$H551="Mumbai Indians"),1,0)</f>
        <v>0</v>
      </c>
    </row>
    <row r="552" spans="1:18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  <c r="R552" s="3">
        <f>IF( ('Question 8 unworked'!$G552="Mumbai Indians")+('Question 8 unworked'!$H552="Mumbai Indians"),1,0)</f>
        <v>0</v>
      </c>
    </row>
    <row r="553" spans="1:18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  <c r="R553" s="3">
        <f>IF( ('Question 8 unworked'!$G553="Mumbai Indians")+('Question 8 unworked'!$H553="Mumbai Indians"),1,0)</f>
        <v>0</v>
      </c>
    </row>
    <row r="554" spans="1:18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  <c r="R554" s="3">
        <f>IF( ('Question 8 unworked'!$G554="Mumbai Indians")+('Question 8 unworked'!$H554="Mumbai Indians"),1,0)</f>
        <v>1</v>
      </c>
    </row>
    <row r="555" spans="1:18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  <c r="R555" s="3">
        <f>IF( ('Question 8 unworked'!$G555="Mumbai Indians")+('Question 8 unworked'!$H555="Mumbai Indians"),1,0)</f>
        <v>0</v>
      </c>
    </row>
    <row r="556" spans="1:18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  <c r="R556" s="3">
        <f>IF( ('Question 8 unworked'!$G556="Mumbai Indians")+('Question 8 unworked'!$H556="Mumbai Indians"),1,0)</f>
        <v>0</v>
      </c>
    </row>
    <row r="557" spans="1:18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  <c r="R557" s="3">
        <f>IF( ('Question 8 unworked'!$G557="Mumbai Indians")+('Question 8 unworked'!$H557="Mumbai Indians"),1,0)</f>
        <v>0</v>
      </c>
    </row>
    <row r="558" spans="1:18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  <c r="R558" s="3">
        <f>IF( ('Question 8 unworked'!$G558="Mumbai Indians")+('Question 8 unworked'!$H558="Mumbai Indians"),1,0)</f>
        <v>0</v>
      </c>
    </row>
    <row r="559" spans="1:18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  <c r="R559" s="3">
        <f>IF( ('Question 8 unworked'!$G559="Mumbai Indians")+('Question 8 unworked'!$H559="Mumbai Indians"),1,0)</f>
        <v>0</v>
      </c>
    </row>
    <row r="560" spans="1:18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  <c r="R560" s="3">
        <f>IF( ('Question 8 unworked'!$G560="Mumbai Indians")+('Question 8 unworked'!$H560="Mumbai Indians"),1,0)</f>
        <v>0</v>
      </c>
    </row>
    <row r="561" spans="1:18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  <c r="R561" s="3">
        <f>IF( ('Question 8 unworked'!$G561="Mumbai Indians")+('Question 8 unworked'!$H561="Mumbai Indians"),1,0)</f>
        <v>0</v>
      </c>
    </row>
    <row r="562" spans="1:18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  <c r="R562" s="3">
        <f>IF( ('Question 8 unworked'!$G562="Mumbai Indians")+('Question 8 unworked'!$H562="Mumbai Indians"),1,0)</f>
        <v>1</v>
      </c>
    </row>
    <row r="563" spans="1:18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  <c r="R563" s="3">
        <f>IF( ('Question 8 unworked'!$G563="Mumbai Indians")+('Question 8 unworked'!$H563="Mumbai Indians"),1,0)</f>
        <v>0</v>
      </c>
    </row>
    <row r="564" spans="1:18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  <c r="R564" s="3">
        <f>IF( ('Question 8 unworked'!$G564="Mumbai Indians")+('Question 8 unworked'!$H564="Mumbai Indians"),1,0)</f>
        <v>0</v>
      </c>
    </row>
    <row r="565" spans="1:18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  <c r="R565" s="3">
        <f>IF( ('Question 8 unworked'!$G565="Mumbai Indians")+('Question 8 unworked'!$H565="Mumbai Indians"),1,0)</f>
        <v>0</v>
      </c>
    </row>
    <row r="566" spans="1:18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  <c r="R566" s="3">
        <f>IF( ('Question 8 unworked'!$G566="Mumbai Indians")+('Question 8 unworked'!$H566="Mumbai Indians"),1,0)</f>
        <v>1</v>
      </c>
    </row>
    <row r="567" spans="1:18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  <c r="R567" s="3">
        <f>IF( ('Question 8 unworked'!$G567="Mumbai Indians")+('Question 8 unworked'!$H567="Mumbai Indians"),1,0)</f>
        <v>0</v>
      </c>
    </row>
    <row r="568" spans="1:18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  <c r="R568" s="3">
        <f>IF( ('Question 8 unworked'!$G568="Mumbai Indians")+('Question 8 unworked'!$H568="Mumbai Indians"),1,0)</f>
        <v>1</v>
      </c>
    </row>
    <row r="569" spans="1:18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  <c r="R569" s="3">
        <f>IF( ('Question 8 unworked'!$G569="Mumbai Indians")+('Question 8 unworked'!$H569="Mumbai Indians"),1,0)</f>
        <v>0</v>
      </c>
    </row>
    <row r="570" spans="1:18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  <c r="R570" s="3">
        <f>IF( ('Question 8 unworked'!$G570="Mumbai Indians")+('Question 8 unworked'!$H570="Mumbai Indians"),1,0)</f>
        <v>0</v>
      </c>
    </row>
    <row r="571" spans="1:18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  <c r="R571" s="3">
        <f>IF( ('Question 8 unworked'!$G571="Mumbai Indians")+('Question 8 unworked'!$H571="Mumbai Indians"),1,0)</f>
        <v>0</v>
      </c>
    </row>
    <row r="572" spans="1:18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  <c r="R572" s="3">
        <f>IF( ('Question 8 unworked'!$G572="Mumbai Indians")+('Question 8 unworked'!$H572="Mumbai Indians"),1,0)</f>
        <v>1</v>
      </c>
    </row>
    <row r="573" spans="1:18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  <c r="R573" s="3">
        <f>IF( ('Question 8 unworked'!$G573="Mumbai Indians")+('Question 8 unworked'!$H573="Mumbai Indians"),1,0)</f>
        <v>0</v>
      </c>
    </row>
    <row r="574" spans="1:18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  <c r="R574" s="3">
        <f>IF( ('Question 8 unworked'!$G574="Mumbai Indians")+('Question 8 unworked'!$H574="Mumbai Indians"),1,0)</f>
        <v>0</v>
      </c>
    </row>
    <row r="575" spans="1:18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  <c r="R575" s="3">
        <f>IF( ('Question 8 unworked'!$G575="Mumbai Indians")+('Question 8 unworked'!$H575="Mumbai Indians"),1,0)</f>
        <v>0</v>
      </c>
    </row>
    <row r="576" spans="1:18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  <c r="R576" s="3">
        <f>IF( ('Question 8 unworked'!$G576="Mumbai Indians")+('Question 8 unworked'!$H576="Mumbai Indians"),1,0)</f>
        <v>0</v>
      </c>
    </row>
    <row r="577" spans="1:18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  <c r="R577" s="3">
        <f>IF( ('Question 8 unworked'!$G577="Mumbai Indians")+('Question 8 unworked'!$H577="Mumbai Indians"),1,0)</f>
        <v>0</v>
      </c>
    </row>
    <row r="578" spans="1:18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  <c r="R578" s="3">
        <f>IF( ('Question 8 unworked'!$G578="Mumbai Indians")+('Question 8 unworked'!$H578="Mumbai Indians"),1,0)</f>
        <v>0</v>
      </c>
    </row>
    <row r="579" spans="1:18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  <c r="R579" s="3">
        <f>IF( ('Question 8 unworked'!$G579="Mumbai Indians")+('Question 8 unworked'!$H579="Mumbai Indians"),1,0)</f>
        <v>1</v>
      </c>
    </row>
    <row r="580" spans="1:18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  <c r="R580" s="3">
        <f>IF( ('Question 8 unworked'!$G580="Mumbai Indians")+('Question 8 unworked'!$H580="Mumbai Indians"),1,0)</f>
        <v>0</v>
      </c>
    </row>
    <row r="581" spans="1:18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  <c r="R581" s="3">
        <f>IF( ('Question 8 unworked'!$G581="Mumbai Indians")+('Question 8 unworked'!$H581="Mumbai Indians"),1,0)</f>
        <v>0</v>
      </c>
    </row>
    <row r="582" spans="1:18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  <c r="R582" s="3">
        <f>IF( ('Question 8 unworked'!$G582="Mumbai Indians")+('Question 8 unworked'!$H582="Mumbai Indians"),1,0)</f>
        <v>0</v>
      </c>
    </row>
    <row r="583" spans="1:18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  <c r="R583" s="3">
        <f>IF( ('Question 8 unworked'!$G583="Mumbai Indians")+('Question 8 unworked'!$H583="Mumbai Indians"),1,0)</f>
        <v>0</v>
      </c>
    </row>
    <row r="584" spans="1:18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  <c r="R584" s="3">
        <f>IF( ('Question 8 unworked'!$G584="Mumbai Indians")+('Question 8 unworked'!$H584="Mumbai Indians"),1,0)</f>
        <v>0</v>
      </c>
    </row>
    <row r="585" spans="1:18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  <c r="R585" s="3">
        <f>IF( ('Question 8 unworked'!$G585="Mumbai Indians")+('Question 8 unworked'!$H585="Mumbai Indians"),1,0)</f>
        <v>0</v>
      </c>
    </row>
    <row r="586" spans="1:18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  <c r="R586" s="3">
        <f>IF( ('Question 8 unworked'!$G586="Mumbai Indians")+('Question 8 unworked'!$H586="Mumbai Indians"),1,0)</f>
        <v>0</v>
      </c>
    </row>
    <row r="587" spans="1:18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  <c r="R587" s="3">
        <f>IF( ('Question 8 unworked'!$G587="Mumbai Indians")+('Question 8 unworked'!$H587="Mumbai Indians"),1,0)</f>
        <v>1</v>
      </c>
    </row>
    <row r="588" spans="1:18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  <c r="R588" s="3">
        <f>IF( ('Question 8 unworked'!$G588="Mumbai Indians")+('Question 8 unworked'!$H588="Mumbai Indians"),1,0)</f>
        <v>0</v>
      </c>
    </row>
    <row r="589" spans="1:18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  <c r="R589" s="3">
        <f>IF( ('Question 8 unworked'!$G589="Mumbai Indians")+('Question 8 unworked'!$H589="Mumbai Indians"),1,0)</f>
        <v>0</v>
      </c>
    </row>
    <row r="590" spans="1:18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  <c r="R590" s="3">
        <f>IF( ('Question 8 unworked'!$G590="Mumbai Indians")+('Question 8 unworked'!$H590="Mumbai Indians"),1,0)</f>
        <v>0</v>
      </c>
    </row>
    <row r="591" spans="1:18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  <c r="R591" s="3">
        <f>IF( ('Question 8 unworked'!$G591="Mumbai Indians")+('Question 8 unworked'!$H591="Mumbai Indians"),1,0)</f>
        <v>0</v>
      </c>
    </row>
    <row r="592" spans="1:18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  <c r="R592" s="3">
        <f>IF( ('Question 8 unworked'!$G592="Mumbai Indians")+('Question 8 unworked'!$H592="Mumbai Indians"),1,0)</f>
        <v>1</v>
      </c>
    </row>
    <row r="593" spans="1:18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  <c r="R593" s="3">
        <f>IF( ('Question 8 unworked'!$G593="Mumbai Indians")+('Question 8 unworked'!$H593="Mumbai Indians"),1,0)</f>
        <v>0</v>
      </c>
    </row>
    <row r="594" spans="1:18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  <c r="R594" s="3">
        <f>IF( ('Question 8 unworked'!$G594="Mumbai Indians")+('Question 8 unworked'!$H594="Mumbai Indians"),1,0)</f>
        <v>0</v>
      </c>
    </row>
    <row r="595" spans="1:18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  <c r="R595" s="3">
        <f>IF( ('Question 8 unworked'!$G595="Mumbai Indians")+('Question 8 unworked'!$H595="Mumbai Indians"),1,0)</f>
        <v>1</v>
      </c>
    </row>
    <row r="596" spans="1:18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  <c r="R596" s="3">
        <f>IF( ('Question 8 unworked'!$G596="Mumbai Indians")+('Question 8 unworked'!$H596="Mumbai Indians"),1,0)</f>
        <v>0</v>
      </c>
    </row>
    <row r="597" spans="1:18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  <c r="R597" s="3">
        <f>IF( ('Question 8 unworked'!$G597="Mumbai Indians")+('Question 8 unworked'!$H597="Mumbai Indians"),1,0)</f>
        <v>1</v>
      </c>
    </row>
    <row r="598" spans="1:18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  <c r="R598" s="3">
        <f>IF( ('Question 8 unworked'!$G598="Mumbai Indians")+('Question 8 unworked'!$H598="Mumbai Indians"),1,0)</f>
        <v>0</v>
      </c>
    </row>
    <row r="599" spans="1:18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  <c r="R599" s="3">
        <f>IF( ('Question 8 unworked'!$G599="Mumbai Indians")+('Question 8 unworked'!$H599="Mumbai Indians"),1,0)</f>
        <v>0</v>
      </c>
    </row>
    <row r="600" spans="1:18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  <c r="R600" s="3">
        <f>IF( ('Question 8 unworked'!$G600="Mumbai Indians")+('Question 8 unworked'!$H600="Mumbai Indians"),1,0)</f>
        <v>0</v>
      </c>
    </row>
    <row r="601" spans="1:18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  <c r="R601" s="3">
        <f>IF( ('Question 8 unworked'!$G601="Mumbai Indians")+('Question 8 unworked'!$H601="Mumbai Indians"),1,0)</f>
        <v>1</v>
      </c>
    </row>
    <row r="602" spans="1:18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  <c r="R602" s="3">
        <f>IF( ('Question 8 unworked'!$G602="Mumbai Indians")+('Question 8 unworked'!$H602="Mumbai Indians"),1,0)</f>
        <v>0</v>
      </c>
    </row>
    <row r="603" spans="1:18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  <c r="R603" s="3">
        <f>IF( ('Question 8 unworked'!$G603="Mumbai Indians")+('Question 8 unworked'!$H603="Mumbai Indians"),1,0)</f>
        <v>0</v>
      </c>
    </row>
    <row r="604" spans="1:18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  <c r="R604" s="3">
        <f>IF( ('Question 8 unworked'!$G604="Mumbai Indians")+('Question 8 unworked'!$H604="Mumbai Indians"),1,0)</f>
        <v>0</v>
      </c>
    </row>
    <row r="605" spans="1:18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  <c r="R605" s="3">
        <f>IF( ('Question 8 unworked'!$G605="Mumbai Indians")+('Question 8 unworked'!$H605="Mumbai Indians"),1,0)</f>
        <v>0</v>
      </c>
    </row>
    <row r="606" spans="1:18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  <c r="R606" s="3">
        <f>IF( ('Question 8 unworked'!$G606="Mumbai Indians")+('Question 8 unworked'!$H606="Mumbai Indians"),1,0)</f>
        <v>0</v>
      </c>
    </row>
    <row r="607" spans="1:18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  <c r="R607" s="3">
        <f>IF( ('Question 8 unworked'!$G607="Mumbai Indians")+('Question 8 unworked'!$H607="Mumbai Indians"),1,0)</f>
        <v>1</v>
      </c>
    </row>
    <row r="608" spans="1:18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  <c r="R608" s="3">
        <f>IF( ('Question 8 unworked'!$G608="Mumbai Indians")+('Question 8 unworked'!$H608="Mumbai Indians"),1,0)</f>
        <v>0</v>
      </c>
    </row>
    <row r="609" spans="1:18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  <c r="R609" s="3">
        <f>IF( ('Question 8 unworked'!$G609="Mumbai Indians")+('Question 8 unworked'!$H609="Mumbai Indians"),1,0)</f>
        <v>1</v>
      </c>
    </row>
    <row r="610" spans="1:18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  <c r="R610" s="3">
        <f>IF( ('Question 8 unworked'!$G610="Mumbai Indians")+('Question 8 unworked'!$H610="Mumbai Indians"),1,0)</f>
        <v>0</v>
      </c>
    </row>
    <row r="611" spans="1:18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  <c r="R611" s="3">
        <f>IF( ('Question 8 unworked'!$G611="Mumbai Indians")+('Question 8 unworked'!$H611="Mumbai Indians"),1,0)</f>
        <v>0</v>
      </c>
    </row>
    <row r="612" spans="1:18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  <c r="R612" s="3">
        <f>IF( ('Question 8 unworked'!$G612="Mumbai Indians")+('Question 8 unworked'!$H612="Mumbai Indians"),1,0)</f>
        <v>0</v>
      </c>
    </row>
    <row r="613" spans="1:18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  <c r="R613" s="3">
        <f>IF( ('Question 8 unworked'!$G613="Mumbai Indians")+('Question 8 unworked'!$H613="Mumbai Indians"),1,0)</f>
        <v>1</v>
      </c>
    </row>
    <row r="614" spans="1:18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  <c r="R614" s="3">
        <f>IF( ('Question 8 unworked'!$G614="Mumbai Indians")+('Question 8 unworked'!$H614="Mumbai Indians"),1,0)</f>
        <v>0</v>
      </c>
    </row>
    <row r="615" spans="1:18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  <c r="R615" s="3">
        <f>IF( ('Question 8 unworked'!$G615="Mumbai Indians")+('Question 8 unworked'!$H615="Mumbai Indians"),1,0)</f>
        <v>0</v>
      </c>
    </row>
    <row r="616" spans="1:18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  <c r="R616" s="3">
        <f>IF( ('Question 8 unworked'!$G616="Mumbai Indians")+('Question 8 unworked'!$H616="Mumbai Indians"),1,0)</f>
        <v>0</v>
      </c>
    </row>
    <row r="617" spans="1:18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  <c r="R617" s="3">
        <f>IF( ('Question 8 unworked'!$G617="Mumbai Indians")+('Question 8 unworked'!$H617="Mumbai Indians"),1,0)</f>
        <v>0</v>
      </c>
    </row>
    <row r="618" spans="1:18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  <c r="R618" s="3">
        <f>IF( ('Question 8 unworked'!$G618="Mumbai Indians")+('Question 8 unworked'!$H618="Mumbai Indians"),1,0)</f>
        <v>0</v>
      </c>
    </row>
    <row r="619" spans="1:18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  <c r="R619" s="3">
        <f>IF( ('Question 8 unworked'!$G619="Mumbai Indians")+('Question 8 unworked'!$H619="Mumbai Indians"),1,0)</f>
        <v>1</v>
      </c>
    </row>
    <row r="620" spans="1:18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  <c r="R620" s="3">
        <f>IF( ('Question 8 unworked'!$G620="Mumbai Indians")+('Question 8 unworked'!$H620="Mumbai Indians"),1,0)</f>
        <v>0</v>
      </c>
    </row>
    <row r="621" spans="1:18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  <c r="R621" s="3">
        <f>IF( ('Question 8 unworked'!$G621="Mumbai Indians")+('Question 8 unworked'!$H621="Mumbai Indians"),1,0)</f>
        <v>0</v>
      </c>
    </row>
    <row r="622" spans="1:18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  <c r="R622" s="3">
        <f>IF( ('Question 8 unworked'!$G622="Mumbai Indians")+('Question 8 unworked'!$H622="Mumbai Indians"),1,0)</f>
        <v>1</v>
      </c>
    </row>
    <row r="623" spans="1:18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  <c r="R623" s="3">
        <f>IF( ('Question 8 unworked'!$G623="Mumbai Indians")+('Question 8 unworked'!$H623="Mumbai Indians"),1,0)</f>
        <v>0</v>
      </c>
    </row>
    <row r="624" spans="1:18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  <c r="R624" s="3">
        <f>IF( ('Question 8 unworked'!$G624="Mumbai Indians")+('Question 8 unworked'!$H624="Mumbai Indians"),1,0)</f>
        <v>0</v>
      </c>
    </row>
    <row r="625" spans="1:18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  <c r="R625" s="3">
        <f>IF( ('Question 8 unworked'!$G625="Mumbai Indians")+('Question 8 unworked'!$H625="Mumbai Indians"),1,0)</f>
        <v>0</v>
      </c>
    </row>
    <row r="626" spans="1:18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  <c r="R626" s="3">
        <f>IF( ('Question 8 unworked'!$G626="Mumbai Indians")+('Question 8 unworked'!$H626="Mumbai Indians"),1,0)</f>
        <v>0</v>
      </c>
    </row>
    <row r="627" spans="1:18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  <c r="R627" s="3">
        <f>IF( ('Question 8 unworked'!$G627="Mumbai Indians")+('Question 8 unworked'!$H627="Mumbai Indians"),1,0)</f>
        <v>0</v>
      </c>
    </row>
    <row r="628" spans="1:18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  <c r="R628" s="3">
        <f>IF( ('Question 8 unworked'!$G628="Mumbai Indians")+('Question 8 unworked'!$H628="Mumbai Indians"),1,0)</f>
        <v>0</v>
      </c>
    </row>
    <row r="629" spans="1:18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  <c r="R629" s="3">
        <f>IF( ('Question 8 unworked'!$G629="Mumbai Indians")+('Question 8 unworked'!$H629="Mumbai Indians"),1,0)</f>
        <v>1</v>
      </c>
    </row>
    <row r="630" spans="1:18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  <c r="R630" s="3">
        <f>IF( ('Question 8 unworked'!$G630="Mumbai Indians")+('Question 8 unworked'!$H630="Mumbai Indians"),1,0)</f>
        <v>0</v>
      </c>
    </row>
    <row r="631" spans="1:18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  <c r="R631" s="3">
        <f>IF( ('Question 8 unworked'!$G631="Mumbai Indians")+('Question 8 unworked'!$H631="Mumbai Indians"),1,0)</f>
        <v>0</v>
      </c>
    </row>
    <row r="632" spans="1:18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  <c r="R632" s="3">
        <f>IF( ('Question 8 unworked'!$G632="Mumbai Indians")+('Question 8 unworked'!$H632="Mumbai Indians"),1,0)</f>
        <v>1</v>
      </c>
    </row>
    <row r="633" spans="1:18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  <c r="R633" s="3">
        <f>IF( ('Question 8 unworked'!$G633="Mumbai Indians")+('Question 8 unworked'!$H633="Mumbai Indians"),1,0)</f>
        <v>0</v>
      </c>
    </row>
    <row r="634" spans="1:18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  <c r="R634" s="3">
        <f>IF( ('Question 8 unworked'!$G634="Mumbai Indians")+('Question 8 unworked'!$H634="Mumbai Indians"),1,0)</f>
        <v>0</v>
      </c>
    </row>
    <row r="635" spans="1:18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  <c r="R635" s="3">
        <f>IF( ('Question 8 unworked'!$G635="Mumbai Indians")+('Question 8 unworked'!$H635="Mumbai Indians"),1,0)</f>
        <v>1</v>
      </c>
    </row>
    <row r="636" spans="1:18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  <c r="R636" s="3">
        <f>IF( ('Question 8 unworked'!$G636="Mumbai Indians")+('Question 8 unworked'!$H636="Mumbai Indians"),1,0)</f>
        <v>0</v>
      </c>
    </row>
    <row r="637" spans="1:18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  <c r="R637" s="3">
        <f>IF( ('Question 8 unworked'!$G637="Mumbai Indians")+('Question 8 unworked'!$H637="Mumbai Indians"),1,0)</f>
        <v>0</v>
      </c>
    </row>
    <row r="638" spans="1:18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  <c r="R638" s="3">
        <f>IF( ('Question 8 unworked'!$G638="Mumbai Indians")+('Question 8 unworked'!$H638="Mumbai Indians"),1,0)</f>
        <v>1</v>
      </c>
    </row>
    <row r="639" spans="1:18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  <c r="R639" s="3">
        <f>IF( ('Question 8 unworked'!$G639="Mumbai Indians")+('Question 8 unworked'!$H639="Mumbai Indians"),1,0)</f>
        <v>0</v>
      </c>
    </row>
    <row r="640" spans="1:18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  <c r="R640" s="3">
        <f>IF( ('Question 8 unworked'!$G640="Mumbai Indians")+('Question 8 unworked'!$H640="Mumbai Indians"),1,0)</f>
        <v>0</v>
      </c>
    </row>
    <row r="641" spans="1:18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  <c r="R641" s="3">
        <f>IF( ('Question 8 unworked'!$G641="Mumbai Indians")+('Question 8 unworked'!$H641="Mumbai Indians"),1,0)</f>
        <v>1</v>
      </c>
    </row>
    <row r="642" spans="1:18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  <c r="R642" s="3">
        <f>IF( ('Question 8 unworked'!$G642="Mumbai Indians")+('Question 8 unworked'!$H642="Mumbai Indians"),1,0)</f>
        <v>0</v>
      </c>
    </row>
    <row r="643" spans="1:18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  <c r="R643" s="3">
        <f>IF( ('Question 8 unworked'!$G643="Mumbai Indians")+('Question 8 unworked'!$H643="Mumbai Indians"),1,0)</f>
        <v>1</v>
      </c>
    </row>
    <row r="644" spans="1:18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  <c r="R644" s="3">
        <f>IF( ('Question 8 unworked'!$G644="Mumbai Indians")+('Question 8 unworked'!$H644="Mumbai Indians"),1,0)</f>
        <v>1</v>
      </c>
    </row>
    <row r="645" spans="1:18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  <c r="R645" s="3">
        <f>IF( ('Question 8 unworked'!$G645="Mumbai Indians")+('Question 8 unworked'!$H645="Mumbai Indians"),1,0)</f>
        <v>1</v>
      </c>
    </row>
    <row r="646" spans="1:18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  <c r="R646" s="3">
        <f>IF( ('Question 8 unworked'!$G646="Mumbai Indians")+('Question 8 unworked'!$H646="Mumbai Indians"),1,0)</f>
        <v>0</v>
      </c>
    </row>
    <row r="647" spans="1:18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  <c r="R647" s="3">
        <f>IF( ('Question 8 unworked'!$G647="Mumbai Indians")+('Question 8 unworked'!$H647="Mumbai Indians"),1,0)</f>
        <v>0</v>
      </c>
    </row>
    <row r="648" spans="1:18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  <c r="R648" s="3">
        <f>IF( ('Question 8 unworked'!$G648="Mumbai Indians")+('Question 8 unworked'!$H648="Mumbai Indians"),1,0)</f>
        <v>0</v>
      </c>
    </row>
    <row r="649" spans="1:18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  <c r="R649" s="3">
        <f>IF( ('Question 8 unworked'!$G649="Mumbai Indians")+('Question 8 unworked'!$H649="Mumbai Indians"),1,0)</f>
        <v>0</v>
      </c>
    </row>
    <row r="650" spans="1:18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  <c r="R650" s="3">
        <f>IF( ('Question 8 unworked'!$G650="Mumbai Indians")+('Question 8 unworked'!$H650="Mumbai Indians"),1,0)</f>
        <v>0</v>
      </c>
    </row>
    <row r="651" spans="1:18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  <c r="R651" s="3">
        <f>IF( ('Question 8 unworked'!$G651="Mumbai Indians")+('Question 8 unworked'!$H651="Mumbai Indians"),1,0)</f>
        <v>1</v>
      </c>
    </row>
    <row r="652" spans="1:18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  <c r="R652" s="3">
        <f>IF( ('Question 8 unworked'!$G652="Mumbai Indians")+('Question 8 unworked'!$H652="Mumbai Indians"),1,0)</f>
        <v>0</v>
      </c>
    </row>
    <row r="653" spans="1:18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  <c r="R653" s="3">
        <f>IF( ('Question 8 unworked'!$G653="Mumbai Indians")+('Question 8 unworked'!$H653="Mumbai Indians"),1,0)</f>
        <v>1</v>
      </c>
    </row>
    <row r="654" spans="1:18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  <c r="R654" s="3">
        <f>IF( ('Question 8 unworked'!$G654="Mumbai Indians")+('Question 8 unworked'!$H654="Mumbai Indians"),1,0)</f>
        <v>0</v>
      </c>
    </row>
    <row r="655" spans="1:18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  <c r="R655" s="3">
        <f>IF( ('Question 8 unworked'!$G655="Mumbai Indians")+('Question 8 unworked'!$H655="Mumbai Indians"),1,0)</f>
        <v>0</v>
      </c>
    </row>
    <row r="656" spans="1:18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  <c r="R656" s="3">
        <f>IF( ('Question 8 unworked'!$G656="Mumbai Indians")+('Question 8 unworked'!$H656="Mumbai Indians"),1,0)</f>
        <v>0</v>
      </c>
    </row>
    <row r="657" spans="1:18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  <c r="R657" s="3">
        <f>IF( ('Question 8 unworked'!$G657="Mumbai Indians")+('Question 8 unworked'!$H657="Mumbai Indians"),1,0)</f>
        <v>0</v>
      </c>
    </row>
    <row r="658" spans="1:18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  <c r="R658" s="3">
        <f>IF( ('Question 8 unworked'!$G658="Mumbai Indians")+('Question 8 unworked'!$H658="Mumbai Indians"),1,0)</f>
        <v>1</v>
      </c>
    </row>
    <row r="659" spans="1:18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  <c r="R659" s="3">
        <f>IF( ('Question 8 unworked'!$G659="Mumbai Indians")+('Question 8 unworked'!$H659="Mumbai Indians"),1,0)</f>
        <v>0</v>
      </c>
    </row>
    <row r="660" spans="1:18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  <c r="R660" s="3">
        <f>IF( ('Question 8 unworked'!$G660="Mumbai Indians")+('Question 8 unworked'!$H660="Mumbai Indians"),1,0)</f>
        <v>0</v>
      </c>
    </row>
    <row r="661" spans="1:18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  <c r="R661" s="3">
        <f>IF( ('Question 8 unworked'!$G661="Mumbai Indians")+('Question 8 unworked'!$H661="Mumbai Indians"),1,0)</f>
        <v>0</v>
      </c>
    </row>
    <row r="662" spans="1:18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  <c r="R662" s="3">
        <f>IF( ('Question 8 unworked'!$G662="Mumbai Indians")+('Question 8 unworked'!$H662="Mumbai Indians"),1,0)</f>
        <v>0</v>
      </c>
    </row>
    <row r="663" spans="1:18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  <c r="R663" s="3">
        <f>IF( ('Question 8 unworked'!$G663="Mumbai Indians")+('Question 8 unworked'!$H663="Mumbai Indians"),1,0)</f>
        <v>0</v>
      </c>
    </row>
    <row r="664" spans="1:18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  <c r="R664" s="3">
        <f>IF( ('Question 8 unworked'!$G664="Mumbai Indians")+('Question 8 unworked'!$H664="Mumbai Indians"),1,0)</f>
        <v>0</v>
      </c>
    </row>
    <row r="665" spans="1:18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  <c r="R665" s="3">
        <f>IF( ('Question 8 unworked'!$G665="Mumbai Indians")+('Question 8 unworked'!$H665="Mumbai Indians"),1,0)</f>
        <v>1</v>
      </c>
    </row>
    <row r="666" spans="1:18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  <c r="R666" s="3">
        <f>IF( ('Question 8 unworked'!$G666="Mumbai Indians")+('Question 8 unworked'!$H666="Mumbai Indians"),1,0)</f>
        <v>0</v>
      </c>
    </row>
    <row r="667" spans="1:18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  <c r="R667" s="3">
        <f>IF( ('Question 8 unworked'!$G667="Mumbai Indians")+('Question 8 unworked'!$H667="Mumbai Indians"),1,0)</f>
        <v>1</v>
      </c>
    </row>
    <row r="668" spans="1:18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  <c r="R668" s="3">
        <f>IF( ('Question 8 unworked'!$G668="Mumbai Indians")+('Question 8 unworked'!$H668="Mumbai Indians"),1,0)</f>
        <v>0</v>
      </c>
    </row>
    <row r="669" spans="1:18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  <c r="R669" s="3">
        <f>IF( ('Question 8 unworked'!$G669="Mumbai Indians")+('Question 8 unworked'!$H669="Mumbai Indians"),1,0)</f>
        <v>0</v>
      </c>
    </row>
    <row r="670" spans="1:18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  <c r="R670" s="3">
        <f>IF( ('Question 8 unworked'!$G670="Mumbai Indians")+('Question 8 unworked'!$H670="Mumbai Indians"),1,0)</f>
        <v>0</v>
      </c>
    </row>
    <row r="671" spans="1:18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  <c r="R671" s="3">
        <f>IF( ('Question 8 unworked'!$G671="Mumbai Indians")+('Question 8 unworked'!$H671="Mumbai Indians"),1,0)</f>
        <v>1</v>
      </c>
    </row>
    <row r="672" spans="1:18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  <c r="R672" s="3">
        <f>IF( ('Question 8 unworked'!$G672="Mumbai Indians")+('Question 8 unworked'!$H672="Mumbai Indians"),1,0)</f>
        <v>0</v>
      </c>
    </row>
    <row r="673" spans="1:18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  <c r="R673" s="3">
        <f>IF( ('Question 8 unworked'!$G673="Mumbai Indians")+('Question 8 unworked'!$H673="Mumbai Indians"),1,0)</f>
        <v>0</v>
      </c>
    </row>
    <row r="674" spans="1:18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  <c r="R674" s="3">
        <f>IF( ('Question 8 unworked'!$G674="Mumbai Indians")+('Question 8 unworked'!$H674="Mumbai Indians"),1,0)</f>
        <v>0</v>
      </c>
    </row>
    <row r="675" spans="1:18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  <c r="R675" s="3">
        <f>IF( ('Question 8 unworked'!$G675="Mumbai Indians")+('Question 8 unworked'!$H675="Mumbai Indians"),1,0)</f>
        <v>1</v>
      </c>
    </row>
    <row r="676" spans="1:18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  <c r="R676" s="3">
        <f>IF( ('Question 8 unworked'!$G676="Mumbai Indians")+('Question 8 unworked'!$H676="Mumbai Indians"),1,0)</f>
        <v>0</v>
      </c>
    </row>
    <row r="677" spans="1:18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  <c r="R677" s="3">
        <f>IF( ('Question 8 unworked'!$G677="Mumbai Indians")+('Question 8 unworked'!$H677="Mumbai Indians"),1,0)</f>
        <v>0</v>
      </c>
    </row>
    <row r="678" spans="1:18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  <c r="R678" s="3">
        <f>IF( ('Question 8 unworked'!$G678="Mumbai Indians")+('Question 8 unworked'!$H678="Mumbai Indians"),1,0)</f>
        <v>1</v>
      </c>
    </row>
    <row r="679" spans="1:18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  <c r="R679" s="3">
        <f>IF( ('Question 8 unworked'!$G679="Mumbai Indians")+('Question 8 unworked'!$H679="Mumbai Indians"),1,0)</f>
        <v>0</v>
      </c>
    </row>
    <row r="680" spans="1:18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  <c r="R680" s="3">
        <f>IF( ('Question 8 unworked'!$G680="Mumbai Indians")+('Question 8 unworked'!$H680="Mumbai Indians"),1,0)</f>
        <v>0</v>
      </c>
    </row>
    <row r="681" spans="1:18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  <c r="R681" s="3">
        <f>IF( ('Question 8 unworked'!$G681="Mumbai Indians")+('Question 8 unworked'!$H681="Mumbai Indians"),1,0)</f>
        <v>1</v>
      </c>
    </row>
    <row r="682" spans="1:18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  <c r="R682" s="3">
        <f>IF( ('Question 8 unworked'!$G682="Mumbai Indians")+('Question 8 unworked'!$H682="Mumbai Indians"),1,0)</f>
        <v>0</v>
      </c>
    </row>
    <row r="683" spans="1:18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  <c r="R683" s="3">
        <f>IF( ('Question 8 unworked'!$G683="Mumbai Indians")+('Question 8 unworked'!$H683="Mumbai Indians"),1,0)</f>
        <v>0</v>
      </c>
    </row>
    <row r="684" spans="1:18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  <c r="R684" s="3">
        <f>IF( ('Question 8 unworked'!$G684="Mumbai Indians")+('Question 8 unworked'!$H684="Mumbai Indians"),1,0)</f>
        <v>0</v>
      </c>
    </row>
    <row r="685" spans="1:18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  <c r="R685" s="3">
        <f>IF( ('Question 8 unworked'!$G685="Mumbai Indians")+('Question 8 unworked'!$H685="Mumbai Indians"),1,0)</f>
        <v>1</v>
      </c>
    </row>
    <row r="686" spans="1:18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  <c r="R686" s="3">
        <f>IF( ('Question 8 unworked'!$G686="Mumbai Indians")+('Question 8 unworked'!$H686="Mumbai Indians"),1,0)</f>
        <v>0</v>
      </c>
    </row>
    <row r="687" spans="1:18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  <c r="R687" s="3">
        <f>IF( ('Question 8 unworked'!$G687="Mumbai Indians")+('Question 8 unworked'!$H687="Mumbai Indians"),1,0)</f>
        <v>0</v>
      </c>
    </row>
    <row r="688" spans="1:18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  <c r="R688" s="3">
        <f>IF( ('Question 8 unworked'!$G688="Mumbai Indians")+('Question 8 unworked'!$H688="Mumbai Indians"),1,0)</f>
        <v>0</v>
      </c>
    </row>
    <row r="689" spans="1:18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  <c r="R689" s="3">
        <f>IF( ('Question 8 unworked'!$G689="Mumbai Indians")+('Question 8 unworked'!$H689="Mumbai Indians"),1,0)</f>
        <v>0</v>
      </c>
    </row>
    <row r="690" spans="1:18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  <c r="R690" s="3">
        <f>IF( ('Question 8 unworked'!$G690="Mumbai Indians")+('Question 8 unworked'!$H690="Mumbai Indians"),1,0)</f>
        <v>0</v>
      </c>
    </row>
    <row r="691" spans="1:18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  <c r="R691" s="3">
        <f>IF( ('Question 8 unworked'!$G691="Mumbai Indians")+('Question 8 unworked'!$H691="Mumbai Indians"),1,0)</f>
        <v>1</v>
      </c>
    </row>
    <row r="692" spans="1:18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  <c r="R692" s="3">
        <f>IF( ('Question 8 unworked'!$G692="Mumbai Indians")+('Question 8 unworked'!$H692="Mumbai Indians"),1,0)</f>
        <v>0</v>
      </c>
    </row>
    <row r="693" spans="1:18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  <c r="R693" s="3">
        <f>IF( ('Question 8 unworked'!$G693="Mumbai Indians")+('Question 8 unworked'!$H693="Mumbai Indians"),1,0)</f>
        <v>0</v>
      </c>
    </row>
    <row r="694" spans="1:18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  <c r="R694" s="3">
        <f>IF( ('Question 8 unworked'!$G694="Mumbai Indians")+('Question 8 unworked'!$H694="Mumbai Indians"),1,0)</f>
        <v>1</v>
      </c>
    </row>
    <row r="695" spans="1:18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  <c r="R695" s="3">
        <f>IF( ('Question 8 unworked'!$G695="Mumbai Indians")+('Question 8 unworked'!$H695="Mumbai Indians"),1,0)</f>
        <v>0</v>
      </c>
    </row>
    <row r="696" spans="1:18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  <c r="R696" s="3">
        <f>IF( ('Question 8 unworked'!$G696="Mumbai Indians")+('Question 8 unworked'!$H696="Mumbai Indians"),1,0)</f>
        <v>0</v>
      </c>
    </row>
    <row r="697" spans="1:18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  <c r="R697" s="3">
        <f>IF( ('Question 8 unworked'!$G697="Mumbai Indians")+('Question 8 unworked'!$H697="Mumbai Indians"),1,0)</f>
        <v>0</v>
      </c>
    </row>
    <row r="698" spans="1:18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  <c r="R698" s="3">
        <f>IF( ('Question 8 unworked'!$G698="Mumbai Indians")+('Question 8 unworked'!$H698="Mumbai Indians"),1,0)</f>
        <v>0</v>
      </c>
    </row>
    <row r="699" spans="1:18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  <c r="R699" s="3">
        <f>IF( ('Question 8 unworked'!$G699="Mumbai Indians")+('Question 8 unworked'!$H699="Mumbai Indians"),1,0)</f>
        <v>1</v>
      </c>
    </row>
    <row r="700" spans="1:18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  <c r="R700" s="3">
        <f>IF( ('Question 8 unworked'!$G700="Mumbai Indians")+('Question 8 unworked'!$H700="Mumbai Indians"),1,0)</f>
        <v>0</v>
      </c>
    </row>
    <row r="701" spans="1:18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  <c r="R701" s="3">
        <f>IF( ('Question 8 unworked'!$G701="Mumbai Indians")+('Question 8 unworked'!$H701="Mumbai Indians"),1,0)</f>
        <v>0</v>
      </c>
    </row>
    <row r="702" spans="1:18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  <c r="R702" s="3">
        <f>IF( ('Question 8 unworked'!$G702="Mumbai Indians")+('Question 8 unworked'!$H702="Mumbai Indians"),1,0)</f>
        <v>0</v>
      </c>
    </row>
    <row r="703" spans="1:18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  <c r="R703" s="3">
        <f>IF( ('Question 8 unworked'!$G703="Mumbai Indians")+('Question 8 unworked'!$H703="Mumbai Indians"),1,0)</f>
        <v>0</v>
      </c>
    </row>
    <row r="704" spans="1:18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  <c r="R704" s="3">
        <f>IF( ('Question 8 unworked'!$G704="Mumbai Indians")+('Question 8 unworked'!$H704="Mumbai Indians"),1,0)</f>
        <v>0</v>
      </c>
    </row>
    <row r="705" spans="1:18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  <c r="R705" s="3">
        <f>IF( ('Question 8 unworked'!$G705="Mumbai Indians")+('Question 8 unworked'!$H705="Mumbai Indians"),1,0)</f>
        <v>0</v>
      </c>
    </row>
    <row r="706" spans="1:18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  <c r="R706" s="3">
        <f>IF( ('Question 8 unworked'!$G706="Mumbai Indians")+('Question 8 unworked'!$H706="Mumbai Indians"),1,0)</f>
        <v>0</v>
      </c>
    </row>
    <row r="707" spans="1:18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  <c r="R707" s="3">
        <f>IF( ('Question 8 unworked'!$G707="Mumbai Indians")+('Question 8 unworked'!$H707="Mumbai Indians"),1,0)</f>
        <v>1</v>
      </c>
    </row>
    <row r="708" spans="1:18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  <c r="R708" s="3">
        <f>IF( ('Question 8 unworked'!$G708="Mumbai Indians")+('Question 8 unworked'!$H708="Mumbai Indians"),1,0)</f>
        <v>0</v>
      </c>
    </row>
    <row r="709" spans="1:18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  <c r="R709" s="3">
        <f>IF( ('Question 8 unworked'!$G709="Mumbai Indians")+('Question 8 unworked'!$H709="Mumbai Indians"),1,0)</f>
        <v>0</v>
      </c>
    </row>
    <row r="710" spans="1:18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  <c r="R710" s="3">
        <f>IF( ('Question 8 unworked'!$G710="Mumbai Indians")+('Question 8 unworked'!$H710="Mumbai Indians"),1,0)</f>
        <v>0</v>
      </c>
    </row>
    <row r="711" spans="1:18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  <c r="R711" s="3">
        <f>IF( ('Question 8 unworked'!$G711="Mumbai Indians")+('Question 8 unworked'!$H711="Mumbai Indians"),1,0)</f>
        <v>1</v>
      </c>
    </row>
    <row r="712" spans="1:18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  <c r="R712" s="3">
        <f>IF( ('Question 8 unworked'!$G712="Mumbai Indians")+('Question 8 unworked'!$H712="Mumbai Indians"),1,0)</f>
        <v>0</v>
      </c>
    </row>
    <row r="713" spans="1:18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  <c r="R713" s="3">
        <f>IF( ('Question 8 unworked'!$G713="Mumbai Indians")+('Question 8 unworked'!$H713="Mumbai Indians"),1,0)</f>
        <v>1</v>
      </c>
    </row>
    <row r="714" spans="1:18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  <c r="R714" s="3">
        <f>IF( ('Question 8 unworked'!$G714="Mumbai Indians")+('Question 8 unworked'!$H714="Mumbai Indians"),1,0)</f>
        <v>0</v>
      </c>
    </row>
    <row r="715" spans="1:18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  <c r="R715" s="3">
        <f>IF( ('Question 8 unworked'!$G715="Mumbai Indians")+('Question 8 unworked'!$H715="Mumbai Indians"),1,0)</f>
        <v>0</v>
      </c>
    </row>
    <row r="716" spans="1:18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  <c r="R716" s="3">
        <f>IF( ('Question 8 unworked'!$G716="Mumbai Indians")+('Question 8 unworked'!$H716="Mumbai Indians"),1,0)</f>
        <v>0</v>
      </c>
    </row>
    <row r="717" spans="1:18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  <c r="R717" s="3">
        <f>IF( ('Question 8 unworked'!$G717="Mumbai Indians")+('Question 8 unworked'!$H717="Mumbai Indians"),1,0)</f>
        <v>0</v>
      </c>
    </row>
    <row r="718" spans="1:18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  <c r="R718" s="3">
        <f>IF( ('Question 8 unworked'!$G718="Mumbai Indians")+('Question 8 unworked'!$H718="Mumbai Indians"),1,0)</f>
        <v>0</v>
      </c>
    </row>
    <row r="719" spans="1:18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  <c r="R719" s="3">
        <f>IF( ('Question 8 unworked'!$G719="Mumbai Indians")+('Question 8 unworked'!$H719="Mumbai Indians"),1,0)</f>
        <v>1</v>
      </c>
    </row>
    <row r="720" spans="1:18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  <c r="R720" s="3">
        <f>IF( ('Question 8 unworked'!$G720="Mumbai Indians")+('Question 8 unworked'!$H720="Mumbai Indians"),1,0)</f>
        <v>0</v>
      </c>
    </row>
    <row r="721" spans="1:18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  <c r="R721" s="3">
        <f>IF( ('Question 8 unworked'!$G721="Mumbai Indians")+('Question 8 unworked'!$H721="Mumbai Indians"),1,0)</f>
        <v>0</v>
      </c>
    </row>
    <row r="722" spans="1:18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  <c r="R722" s="3">
        <f>IF( ('Question 8 unworked'!$G722="Mumbai Indians")+('Question 8 unworked'!$H722="Mumbai Indians"),1,0)</f>
        <v>0</v>
      </c>
    </row>
    <row r="723" spans="1:18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  <c r="R723" s="3">
        <f>IF( ('Question 8 unworked'!$G723="Mumbai Indians")+('Question 8 unworked'!$H723="Mumbai Indians"),1,0)</f>
        <v>1</v>
      </c>
    </row>
    <row r="724" spans="1:18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  <c r="R724" s="3">
        <f>IF( ('Question 8 unworked'!$G724="Mumbai Indians")+('Question 8 unworked'!$H724="Mumbai Indians"),1,0)</f>
        <v>0</v>
      </c>
    </row>
    <row r="725" spans="1:18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  <c r="R725" s="3">
        <f>IF( ('Question 8 unworked'!$G725="Mumbai Indians")+('Question 8 unworked'!$H725="Mumbai Indians"),1,0)</f>
        <v>0</v>
      </c>
    </row>
    <row r="726" spans="1:18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  <c r="R726" s="3">
        <f>IF( ('Question 8 unworked'!$G726="Mumbai Indians")+('Question 8 unworked'!$H726="Mumbai Indians"),1,0)</f>
        <v>0</v>
      </c>
    </row>
    <row r="727" spans="1:18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  <c r="R727" s="3">
        <f>IF( ('Question 8 unworked'!$G727="Mumbai Indians")+('Question 8 unworked'!$H727="Mumbai Indians"),1,0)</f>
        <v>0</v>
      </c>
    </row>
    <row r="728" spans="1:18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  <c r="R728" s="3">
        <f>IF( ('Question 8 unworked'!$G728="Mumbai Indians")+('Question 8 unworked'!$H728="Mumbai Indians"),1,0)</f>
        <v>1</v>
      </c>
    </row>
    <row r="729" spans="1:18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  <c r="R729" s="3">
        <f>IF( ('Question 8 unworked'!$G729="Mumbai Indians")+('Question 8 unworked'!$H729="Mumbai Indians"),1,0)</f>
        <v>0</v>
      </c>
    </row>
    <row r="730" spans="1:18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  <c r="R730" s="3">
        <f>IF( ('Question 8 unworked'!$G730="Mumbai Indians")+('Question 8 unworked'!$H730="Mumbai Indians"),1,0)</f>
        <v>0</v>
      </c>
    </row>
    <row r="731" spans="1:18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  <c r="R731" s="3">
        <f>IF( ('Question 8 unworked'!$G731="Mumbai Indians")+('Question 8 unworked'!$H731="Mumbai Indians"),1,0)</f>
        <v>1</v>
      </c>
    </row>
    <row r="732" spans="1:18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  <c r="R732" s="3">
        <f>IF( ('Question 8 unworked'!$G732="Mumbai Indians")+('Question 8 unworked'!$H732="Mumbai Indians"),1,0)</f>
        <v>0</v>
      </c>
    </row>
    <row r="733" spans="1:18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  <c r="R733" s="3">
        <f>IF( ('Question 8 unworked'!$G733="Mumbai Indians")+('Question 8 unworked'!$H733="Mumbai Indians"),1,0)</f>
        <v>0</v>
      </c>
    </row>
    <row r="734" spans="1:18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  <c r="R734" s="3">
        <f>IF( ('Question 8 unworked'!$G734="Mumbai Indians")+('Question 8 unworked'!$H734="Mumbai Indians"),1,0)</f>
        <v>0</v>
      </c>
    </row>
    <row r="735" spans="1:18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  <c r="R735" s="3">
        <f>IF( ('Question 8 unworked'!$G735="Mumbai Indians")+('Question 8 unworked'!$H735="Mumbai Indians"),1,0)</f>
        <v>1</v>
      </c>
    </row>
    <row r="736" spans="1:18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  <c r="R736" s="3">
        <f>IF( ('Question 8 unworked'!$G736="Mumbai Indians")+('Question 8 unworked'!$H736="Mumbai Indians"),1,0)</f>
        <v>0</v>
      </c>
    </row>
    <row r="737" spans="1:18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  <c r="R737" s="3">
        <f>IF( ('Question 8 unworked'!$G737="Mumbai Indians")+('Question 8 unworked'!$H737="Mumbai Indians"),1,0)</f>
        <v>0</v>
      </c>
    </row>
    <row r="738" spans="1:18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  <c r="R738" s="3">
        <f>IF( ('Question 8 unworked'!$G738="Mumbai Indians")+('Question 8 unworked'!$H738="Mumbai Indians"),1,0)</f>
        <v>1</v>
      </c>
    </row>
    <row r="739" spans="1:18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  <c r="R739" s="3">
        <f>IF( ('Question 8 unworked'!$G739="Mumbai Indians")+('Question 8 unworked'!$H739="Mumbai Indians"),1,0)</f>
        <v>0</v>
      </c>
    </row>
    <row r="740" spans="1:18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  <c r="R740" s="3">
        <f>IF( ('Question 8 unworked'!$G740="Mumbai Indians")+('Question 8 unworked'!$H740="Mumbai Indians"),1,0)</f>
        <v>1</v>
      </c>
    </row>
    <row r="741" spans="1:18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  <c r="R741" s="3">
        <f>IF( ('Question 8 unworked'!$G741="Mumbai Indians")+('Question 8 unworked'!$H741="Mumbai Indians"),1,0)</f>
        <v>0</v>
      </c>
    </row>
    <row r="742" spans="1:18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  <c r="R742" s="3">
        <f>IF( ('Question 8 unworked'!$G742="Mumbai Indians")+('Question 8 unworked'!$H742="Mumbai Indians"),1,0)</f>
        <v>0</v>
      </c>
    </row>
    <row r="743" spans="1:18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  <c r="R743" s="3">
        <f>IF( ('Question 8 unworked'!$G743="Mumbai Indians")+('Question 8 unworked'!$H743="Mumbai Indians"),1,0)</f>
        <v>0</v>
      </c>
    </row>
    <row r="744" spans="1:18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  <c r="R744" s="3">
        <f>IF( ('Question 8 unworked'!$G744="Mumbai Indians")+('Question 8 unworked'!$H744="Mumbai Indians"),1,0)</f>
        <v>0</v>
      </c>
    </row>
    <row r="745" spans="1:18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  <c r="R745" s="3">
        <f>IF( ('Question 8 unworked'!$G745="Mumbai Indians")+('Question 8 unworked'!$H745="Mumbai Indians"),1,0)</f>
        <v>0</v>
      </c>
    </row>
    <row r="746" spans="1:18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  <c r="R746" s="3">
        <f>IF( ('Question 8 unworked'!$G746="Mumbai Indians")+('Question 8 unworked'!$H746="Mumbai Indians"),1,0)</f>
        <v>0</v>
      </c>
    </row>
    <row r="747" spans="1:18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  <c r="R747" s="3">
        <f>IF( ('Question 8 unworked'!$G747="Mumbai Indians")+('Question 8 unworked'!$H747="Mumbai Indians"),1,0)</f>
        <v>0</v>
      </c>
    </row>
    <row r="748" spans="1:18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  <c r="R748" s="3">
        <f>IF( ('Question 8 unworked'!$G748="Mumbai Indians")+('Question 8 unworked'!$H748="Mumbai Indians"),1,0)</f>
        <v>1</v>
      </c>
    </row>
    <row r="749" spans="1:18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  <c r="R749" s="3">
        <f>IF( ('Question 8 unworked'!$G749="Mumbai Indians")+('Question 8 unworked'!$H749="Mumbai Indians"),1,0)</f>
        <v>0</v>
      </c>
    </row>
    <row r="750" spans="1:18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  <c r="R750" s="3">
        <f>IF( ('Question 8 unworked'!$G750="Mumbai Indians")+('Question 8 unworked'!$H750="Mumbai Indians"),1,0)</f>
        <v>0</v>
      </c>
    </row>
    <row r="751" spans="1:18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  <c r="R751" s="3">
        <f>IF( ('Question 8 unworked'!$G751="Mumbai Indians")+('Question 8 unworked'!$H751="Mumbai Indians"),1,0)</f>
        <v>1</v>
      </c>
    </row>
    <row r="752" spans="1:18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  <c r="R752" s="3">
        <f>IF( ('Question 8 unworked'!$G752="Mumbai Indians")+('Question 8 unworked'!$H752="Mumbai Indians"),1,0)</f>
        <v>0</v>
      </c>
    </row>
    <row r="753" spans="1:18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  <c r="R753" s="3">
        <f>IF( ('Question 8 unworked'!$G753="Mumbai Indians")+('Question 8 unworked'!$H753="Mumbai Indians"),1,0)</f>
        <v>0</v>
      </c>
    </row>
    <row r="754" spans="1:18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  <c r="R754" s="3">
        <f>IF( ('Question 8 unworked'!$G754="Mumbai Indians")+('Question 8 unworked'!$H754="Mumbai Indians"),1,0)</f>
        <v>0</v>
      </c>
    </row>
    <row r="755" spans="1:18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  <c r="R755" s="3">
        <f>IF( ('Question 8 unworked'!$G755="Mumbai Indians")+('Question 8 unworked'!$H755="Mumbai Indians"),1,0)</f>
        <v>1</v>
      </c>
    </row>
    <row r="756" spans="1:18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  <c r="R756" s="3">
        <f>IF( ('Question 8 unworked'!$G756="Mumbai Indians")+('Question 8 unworked'!$H756="Mumbai Indians"),1,0)</f>
        <v>0</v>
      </c>
    </row>
    <row r="757" spans="1:18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  <c r="R757" s="3">
        <f>IF( ('Question 8 unworked'!$G757="Mumbai Indians")+('Question 8 unworked'!$H757="Mumbai Indians"),1,0)</f>
        <v>0</v>
      </c>
    </row>
    <row r="758" spans="1:18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  <c r="R758" s="3">
        <f>IF( ('Question 8 unworked'!$G758="Mumbai Indians")+('Question 8 unworked'!$H758="Mumbai Indians"),1,0)</f>
        <v>0</v>
      </c>
    </row>
    <row r="759" spans="1:18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  <c r="R759" s="3">
        <f>IF( ('Question 8 unworked'!$G759="Mumbai Indians")+('Question 8 unworked'!$H759="Mumbai Indians"),1,0)</f>
        <v>0</v>
      </c>
    </row>
    <row r="760" spans="1:18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  <c r="R760" s="3">
        <f>IF( ('Question 8 unworked'!$G760="Mumbai Indians")+('Question 8 unworked'!$H760="Mumbai Indians"),1,0)</f>
        <v>1</v>
      </c>
    </row>
    <row r="761" spans="1:18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  <c r="R761" s="3">
        <f>IF( ('Question 8 unworked'!$G761="Mumbai Indians")+('Question 8 unworked'!$H761="Mumbai Indians"),1,0)</f>
        <v>1</v>
      </c>
    </row>
    <row r="762" spans="1:18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  <c r="R762" s="3">
        <f>IF( ('Question 8 unworked'!$G762="Mumbai Indians")+('Question 8 unworked'!$H762="Mumbai Indians"),1,0)</f>
        <v>0</v>
      </c>
    </row>
    <row r="763" spans="1:18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  <c r="R763" s="3">
        <f>IF( ('Question 8 unworked'!$G763="Mumbai Indians")+('Question 8 unworked'!$H763="Mumbai Indians"),1,0)</f>
        <v>0</v>
      </c>
    </row>
    <row r="764" spans="1:18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  <c r="R764" s="3">
        <f>IF( ('Question 8 unworked'!$G764="Mumbai Indians")+('Question 8 unworked'!$H764="Mumbai Indians"),1,0)</f>
        <v>1</v>
      </c>
    </row>
    <row r="765" spans="1:18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  <c r="R765" s="3">
        <f>IF( ('Question 8 unworked'!$G765="Mumbai Indians")+('Question 8 unworked'!$H765="Mumbai Indians"),1,0)</f>
        <v>1</v>
      </c>
    </row>
    <row r="766" spans="1:18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  <c r="R766" s="3">
        <f>IF( ('Question 8 unworked'!$G766="Mumbai Indians")+('Question 8 unworked'!$H766="Mumbai Indians"),1,0)</f>
        <v>0</v>
      </c>
    </row>
    <row r="767" spans="1:18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  <c r="R767" s="3">
        <f>IF( ('Question 8 unworked'!$G767="Mumbai Indians")+('Question 8 unworked'!$H767="Mumbai Indians"),1,0)</f>
        <v>0</v>
      </c>
    </row>
    <row r="768" spans="1:18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  <c r="R768" s="3">
        <f>IF( ('Question 8 unworked'!$G768="Mumbai Indians")+('Question 8 unworked'!$H768="Mumbai Indians"),1,0)</f>
        <v>1</v>
      </c>
    </row>
    <row r="769" spans="1:18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  <c r="R769" s="3">
        <f>IF( ('Question 8 unworked'!$G769="Mumbai Indians")+('Question 8 unworked'!$H769="Mumbai Indians"),1,0)</f>
        <v>0</v>
      </c>
    </row>
    <row r="770" spans="1:18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  <c r="R770" s="3">
        <f>IF( ('Question 8 unworked'!$G770="Mumbai Indians")+('Question 8 unworked'!$H770="Mumbai Indians"),1,0)</f>
        <v>0</v>
      </c>
    </row>
    <row r="771" spans="1:18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  <c r="R771" s="3">
        <f>IF( ('Question 8 unworked'!$G771="Mumbai Indians")+('Question 8 unworked'!$H771="Mumbai Indians"),1,0)</f>
        <v>0</v>
      </c>
    </row>
    <row r="772" spans="1:18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  <c r="R772" s="3">
        <f>IF( ('Question 8 unworked'!$G772="Mumbai Indians")+('Question 8 unworked'!$H772="Mumbai Indians"),1,0)</f>
        <v>1</v>
      </c>
    </row>
    <row r="773" spans="1:18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  <c r="R773" s="3">
        <f>IF( ('Question 8 unworked'!$G773="Mumbai Indians")+('Question 8 unworked'!$H773="Mumbai Indians"),1,0)</f>
        <v>0</v>
      </c>
    </row>
    <row r="774" spans="1:18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  <c r="R774" s="3">
        <f>IF( ('Question 8 unworked'!$G774="Mumbai Indians")+('Question 8 unworked'!$H774="Mumbai Indians"),1,0)</f>
        <v>0</v>
      </c>
    </row>
    <row r="775" spans="1:18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  <c r="R775" s="3">
        <f>IF( ('Question 8 unworked'!$G775="Mumbai Indians")+('Question 8 unworked'!$H775="Mumbai Indians"),1,0)</f>
        <v>0</v>
      </c>
    </row>
    <row r="776" spans="1:18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  <c r="R776" s="3">
        <f>IF( ('Question 8 unworked'!$G776="Mumbai Indians")+('Question 8 unworked'!$H776="Mumbai Indians"),1,0)</f>
        <v>1</v>
      </c>
    </row>
    <row r="777" spans="1:18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  <c r="R777" s="3">
        <f>IF( ('Question 8 unworked'!$G777="Mumbai Indians")+('Question 8 unworked'!$H777="Mumbai Indians"),1,0)</f>
        <v>0</v>
      </c>
    </row>
    <row r="778" spans="1:18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  <c r="R778" s="3">
        <f>IF( ('Question 8 unworked'!$G778="Mumbai Indians")+('Question 8 unworked'!$H778="Mumbai Indians"),1,0)</f>
        <v>0</v>
      </c>
    </row>
    <row r="779" spans="1:18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  <c r="R779" s="3">
        <f>IF( ('Question 8 unworked'!$G779="Mumbai Indians")+('Question 8 unworked'!$H779="Mumbai Indians"),1,0)</f>
        <v>0</v>
      </c>
    </row>
    <row r="780" spans="1:18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  <c r="R780" s="3">
        <f>IF( ('Question 8 unworked'!$G780="Mumbai Indians")+('Question 8 unworked'!$H780="Mumbai Indians"),1,0)</f>
        <v>0</v>
      </c>
    </row>
    <row r="781" spans="1:18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  <c r="R781" s="3">
        <f>IF( ('Question 8 unworked'!$G781="Mumbai Indians")+('Question 8 unworked'!$H781="Mumbai Indians"),1,0)</f>
        <v>1</v>
      </c>
    </row>
    <row r="782" spans="1:18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  <c r="R782" s="3">
        <f>IF( ('Question 8 unworked'!$G782="Mumbai Indians")+('Question 8 unworked'!$H782="Mumbai Indians"),1,0)</f>
        <v>0</v>
      </c>
    </row>
    <row r="783" spans="1:18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  <c r="R783" s="3">
        <f>IF( ('Question 8 unworked'!$G783="Mumbai Indians")+('Question 8 unworked'!$H783="Mumbai Indians"),1,0)</f>
        <v>0</v>
      </c>
    </row>
    <row r="784" spans="1:18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  <c r="R784" s="3">
        <f>IF( ('Question 8 unworked'!$G784="Mumbai Indians")+('Question 8 unworked'!$H784="Mumbai Indians"),1,0)</f>
        <v>1</v>
      </c>
    </row>
    <row r="785" spans="1:18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  <c r="R785" s="3">
        <f>IF( ('Question 8 unworked'!$G785="Mumbai Indians")+('Question 8 unworked'!$H785="Mumbai Indians"),1,0)</f>
        <v>0</v>
      </c>
    </row>
    <row r="786" spans="1:18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  <c r="R786" s="3">
        <f>IF( ('Question 8 unworked'!$G786="Mumbai Indians")+('Question 8 unworked'!$H786="Mumbai Indians"),1,0)</f>
        <v>0</v>
      </c>
    </row>
    <row r="787" spans="1:18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  <c r="R787" s="3">
        <f>IF( ('Question 8 unworked'!$G787="Mumbai Indians")+('Question 8 unworked'!$H787="Mumbai Indians"),1,0)</f>
        <v>0</v>
      </c>
    </row>
    <row r="788" spans="1:18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  <c r="R788" s="3">
        <f>IF( ('Question 8 unworked'!$G788="Mumbai Indians")+('Question 8 unworked'!$H788="Mumbai Indians"),1,0)</f>
        <v>0</v>
      </c>
    </row>
    <row r="789" spans="1:18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  <c r="R789" s="3">
        <f>IF( ('Question 8 unworked'!$G789="Mumbai Indians")+('Question 8 unworked'!$H789="Mumbai Indians"),1,0)</f>
        <v>0</v>
      </c>
    </row>
    <row r="790" spans="1:18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  <c r="R790" s="3">
        <f>IF( ('Question 8 unworked'!$G790="Mumbai Indians")+('Question 8 unworked'!$H790="Mumbai Indians"),1,0)</f>
        <v>1</v>
      </c>
    </row>
    <row r="791" spans="1:18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  <c r="R791" s="3">
        <f>IF( ('Question 8 unworked'!$G791="Mumbai Indians")+('Question 8 unworked'!$H791="Mumbai Indians"),1,0)</f>
        <v>0</v>
      </c>
    </row>
    <row r="792" spans="1:18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  <c r="R792" s="3">
        <f>IF( ('Question 8 unworked'!$G792="Mumbai Indians")+('Question 8 unworked'!$H792="Mumbai Indians"),1,0)</f>
        <v>0</v>
      </c>
    </row>
    <row r="793" spans="1:18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  <c r="R793" s="3">
        <f>IF( ('Question 8 unworked'!$G793="Mumbai Indians")+('Question 8 unworked'!$H793="Mumbai Indians"),1,0)</f>
        <v>0</v>
      </c>
    </row>
    <row r="794" spans="1:18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  <c r="R794" s="3">
        <f>IF( ('Question 8 unworked'!$G794="Mumbai Indians")+('Question 8 unworked'!$H794="Mumbai Indians"),1,0)</f>
        <v>1</v>
      </c>
    </row>
    <row r="795" spans="1:18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  <c r="R795" s="3">
        <f>IF( ('Question 8 unworked'!$G795="Mumbai Indians")+('Question 8 unworked'!$H795="Mumbai Indians"),1,0)</f>
        <v>0</v>
      </c>
    </row>
    <row r="796" spans="1:18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  <c r="R796" s="3">
        <f>IF( ('Question 8 unworked'!$G796="Mumbai Indians")+('Question 8 unworked'!$H796="Mumbai Indians"),1,0)</f>
        <v>0</v>
      </c>
    </row>
    <row r="797" spans="1:18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  <c r="R797" s="3">
        <f>IF( ('Question 8 unworked'!$G797="Mumbai Indians")+('Question 8 unworked'!$H797="Mumbai Indians"),1,0)</f>
        <v>0</v>
      </c>
    </row>
    <row r="798" spans="1:18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  <c r="R798" s="3">
        <f>IF( ('Question 8 unworked'!$G798="Mumbai Indians")+('Question 8 unworked'!$H798="Mumbai Indians"),1,0)</f>
        <v>0</v>
      </c>
    </row>
    <row r="799" spans="1:18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  <c r="R799" s="3">
        <f>IF( ('Question 8 unworked'!$G799="Mumbai Indians")+('Question 8 unworked'!$H799="Mumbai Indians"),1,0)</f>
        <v>1</v>
      </c>
    </row>
    <row r="800" spans="1:18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  <c r="R800" s="3">
        <f>IF( ('Question 8 unworked'!$G800="Mumbai Indians")+('Question 8 unworked'!$H800="Mumbai Indians"),1,0)</f>
        <v>0</v>
      </c>
    </row>
    <row r="801" spans="1:18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  <c r="R801" s="3">
        <f>IF( ('Question 8 unworked'!$G801="Mumbai Indians")+('Question 8 unworked'!$H801="Mumbai Indians"),1,0)</f>
        <v>0</v>
      </c>
    </row>
    <row r="802" spans="1:18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  <c r="R802" s="3">
        <f>IF( ('Question 8 unworked'!$G802="Mumbai Indians")+('Question 8 unworked'!$H802="Mumbai Indians"),1,0)</f>
        <v>1</v>
      </c>
    </row>
    <row r="803" spans="1:18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  <c r="R803" s="3">
        <f>IF( ('Question 8 unworked'!$G803="Mumbai Indians")+('Question 8 unworked'!$H803="Mumbai Indians"),1,0)</f>
        <v>0</v>
      </c>
    </row>
    <row r="804" spans="1:18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  <c r="R804" s="3">
        <f>IF( ('Question 8 unworked'!$G804="Mumbai Indians")+('Question 8 unworked'!$H804="Mumbai Indians"),1,0)</f>
        <v>0</v>
      </c>
    </row>
    <row r="805" spans="1:18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  <c r="R805" s="3">
        <f>IF( ('Question 8 unworked'!$G805="Mumbai Indians")+('Question 8 unworked'!$H805="Mumbai Indians"),1,0)</f>
        <v>0</v>
      </c>
    </row>
    <row r="806" spans="1:18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  <c r="R806" s="3">
        <f>IF( ('Question 8 unworked'!$G806="Mumbai Indians")+('Question 8 unworked'!$H806="Mumbai Indians"),1,0)</f>
        <v>0</v>
      </c>
    </row>
    <row r="807" spans="1:18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  <c r="R807" s="3">
        <f>IF( ('Question 8 unworked'!$G807="Mumbai Indians")+('Question 8 unworked'!$H807="Mumbai Indians"),1,0)</f>
        <v>0</v>
      </c>
    </row>
    <row r="808" spans="1:18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  <c r="R808" s="3">
        <f>IF( ('Question 8 unworked'!$G808="Mumbai Indians")+('Question 8 unworked'!$H808="Mumbai Indians"),1,0)</f>
        <v>1</v>
      </c>
    </row>
    <row r="809" spans="1:18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  <c r="R809" s="3">
        <f>IF( ('Question 8 unworked'!$G809="Mumbai Indians")+('Question 8 unworked'!$H809="Mumbai Indians"),1,0)</f>
        <v>0</v>
      </c>
    </row>
    <row r="810" spans="1:18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  <c r="R810" s="3">
        <f>IF( ('Question 8 unworked'!$G810="Mumbai Indians")+('Question 8 unworked'!$H810="Mumbai Indians"),1,0)</f>
        <v>0</v>
      </c>
    </row>
    <row r="811" spans="1:18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  <c r="R811" s="3">
        <f>IF( ('Question 8 unworked'!$G811="Mumbai Indians")+('Question 8 unworked'!$H811="Mumbai Indians"),1,0)</f>
        <v>1</v>
      </c>
    </row>
    <row r="812" spans="1:18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  <c r="R812" s="3">
        <f>IF( ('Question 8 unworked'!$G812="Mumbai Indians")+('Question 8 unworked'!$H812="Mumbai Indians"),1,0)</f>
        <v>0</v>
      </c>
    </row>
    <row r="813" spans="1:18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  <c r="R813" s="3">
        <f>IF( ('Question 8 unworked'!$G813="Mumbai Indians")+('Question 8 unworked'!$H813="Mumbai Indians"),1,0)</f>
        <v>0</v>
      </c>
    </row>
    <row r="814" spans="1:18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  <c r="R814" s="3">
        <f>IF( ('Question 8 unworked'!$G814="Mumbai Indians")+('Question 8 unworked'!$H814="Mumbai Indians"),1,0)</f>
        <v>1</v>
      </c>
    </row>
    <row r="815" spans="1:18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  <c r="R815" s="3">
        <f>IF( ('Question 8 unworked'!$G815="Mumbai Indians")+('Question 8 unworked'!$H815="Mumbai Indians"),1,0)</f>
        <v>0</v>
      </c>
    </row>
    <row r="816" spans="1:18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  <c r="R816" s="3">
        <f>IF( ('Question 8 unworked'!$G816="Mumbai Indians")+('Question 8 unworked'!$H816="Mumbai Indians"),1,0)</f>
        <v>0</v>
      </c>
    </row>
    <row r="817" spans="1:18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  <c r="R817" s="3">
        <f>IF( ('Question 8 unworked'!$G817="Mumbai Indians")+('Question 8 unworked'!$H817="Mumbai Indians"),1,0)</f>
        <v>0</v>
      </c>
    </row>
    <row r="818" spans="1:18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  <c r="R818" s="3">
        <f>IF( ('Question 8 unworked'!$G818="Mumbai Indians")+('Question 8 unworked'!$H818="Mumbai Indians"),1,0)</f>
        <v>0</v>
      </c>
    </row>
    <row r="819" spans="1:18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  <c r="R819" s="3">
        <f>IF( ('Question 8 unworked'!$G819="Mumbai Indians")+('Question 8 unworked'!$H819="Mumbai Indians"),1,0)</f>
        <v>0</v>
      </c>
    </row>
    <row r="820" spans="1:18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  <c r="R820" s="3">
        <f>IF( ('Question 8 unworked'!$G820="Mumbai Indians")+('Question 8 unworked'!$H820="Mumbai Indians"),1,0)</f>
        <v>1</v>
      </c>
    </row>
    <row r="821" spans="1:18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  <c r="R821" s="3">
        <f>IF( ('Question 8 unworked'!$G821="Mumbai Indians")+('Question 8 unworked'!$H821="Mumbai Indians"),1,0)</f>
        <v>1</v>
      </c>
    </row>
    <row r="822" spans="1:18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  <c r="R822" s="3">
        <f>IF( ('Question 8 unworked'!$G822="Mumbai Indians")+('Question 8 unworked'!$H822="Mumbai Indians"),1,0)</f>
        <v>0</v>
      </c>
    </row>
    <row r="823" spans="1:18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  <c r="R823" s="3">
        <f>IF( ('Question 8 unworked'!$G823="Mumbai Indians")+('Question 8 unworked'!$H823="Mumbai Indians"),1,0)</f>
        <v>0</v>
      </c>
    </row>
    <row r="824" spans="1:18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  <c r="R824" s="3">
        <f>IF( ('Question 8 unworked'!$G824="Mumbai Indians")+('Question 8 unworked'!$H824="Mumbai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Q1000"/>
  <sheetViews>
    <sheetView workbookViewId="0">
      <selection activeCell="I2" sqref="I2"/>
    </sheetView>
  </sheetViews>
  <sheetFormatPr defaultColWidth="14.44140625" defaultRowHeight="15" customHeight="1" x14ac:dyDescent="0.3"/>
  <cols>
    <col min="1" max="3" width="8.8867187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</cols>
  <sheetData>
    <row r="2" spans="1:17" ht="15" customHeight="1" x14ac:dyDescent="0.3">
      <c r="I2">
        <f>COUNTIF(Table_10[method],"D/L")</f>
        <v>19</v>
      </c>
    </row>
    <row r="8" spans="1:17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</row>
    <row r="9" spans="1:17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</row>
    <row r="10" spans="1:17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</row>
    <row r="11" spans="1:17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</row>
    <row r="12" spans="1:17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</row>
    <row r="13" spans="1:17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</row>
    <row r="14" spans="1:17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</row>
    <row r="15" spans="1:17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</row>
    <row r="16" spans="1:17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</row>
    <row r="17" spans="1:17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</row>
    <row r="18" spans="1:17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</row>
    <row r="19" spans="1:17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</row>
    <row r="20" spans="1:17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</row>
    <row r="21" spans="1:17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</row>
    <row r="22" spans="1:17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</row>
    <row r="23" spans="1:17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</row>
    <row r="24" spans="1:17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</row>
    <row r="25" spans="1:17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</row>
    <row r="26" spans="1:17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</row>
    <row r="27" spans="1:17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</row>
    <row r="28" spans="1:17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</row>
    <row r="29" spans="1:17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</row>
    <row r="30" spans="1:17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</row>
    <row r="31" spans="1:17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</row>
    <row r="32" spans="1:17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</row>
    <row r="33" spans="1:17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</row>
    <row r="34" spans="1:17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</row>
    <row r="35" spans="1:17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</row>
    <row r="36" spans="1:17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</row>
    <row r="37" spans="1:17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</row>
    <row r="38" spans="1:17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</row>
    <row r="39" spans="1:17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</row>
    <row r="40" spans="1:17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</row>
    <row r="41" spans="1:17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</row>
    <row r="42" spans="1:17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</row>
    <row r="43" spans="1:17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</row>
    <row r="44" spans="1:17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</row>
    <row r="45" spans="1:17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</row>
    <row r="46" spans="1:17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</row>
    <row r="47" spans="1:17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</row>
    <row r="48" spans="1:17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</row>
    <row r="49" spans="1:17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</row>
    <row r="50" spans="1:17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</row>
    <row r="51" spans="1:17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</row>
    <row r="52" spans="1:17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</row>
    <row r="53" spans="1:17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</row>
    <row r="54" spans="1:17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</row>
    <row r="55" spans="1:17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</row>
    <row r="56" spans="1:17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</row>
    <row r="57" spans="1:17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</row>
    <row r="58" spans="1:17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</row>
    <row r="59" spans="1:17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</row>
    <row r="60" spans="1:17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</row>
    <row r="61" spans="1:17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</row>
    <row r="62" spans="1:17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</row>
    <row r="63" spans="1:17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</row>
    <row r="64" spans="1:17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</row>
    <row r="65" spans="1:17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</row>
    <row r="66" spans="1:17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</row>
    <row r="67" spans="1:17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</row>
    <row r="68" spans="1:17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</row>
    <row r="69" spans="1:17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</row>
    <row r="70" spans="1:17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</row>
    <row r="71" spans="1:17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</row>
    <row r="72" spans="1:17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</row>
    <row r="73" spans="1:17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</row>
    <row r="74" spans="1:17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</row>
    <row r="75" spans="1:17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</row>
    <row r="76" spans="1:17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</row>
    <row r="77" spans="1:17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</row>
    <row r="78" spans="1:17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</row>
    <row r="79" spans="1:17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</row>
    <row r="80" spans="1:17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</row>
    <row r="81" spans="1:17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</row>
    <row r="82" spans="1:17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</row>
    <row r="83" spans="1:17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</row>
    <row r="84" spans="1:17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</row>
    <row r="85" spans="1:17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</row>
    <row r="86" spans="1:17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</row>
    <row r="87" spans="1:17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</row>
    <row r="88" spans="1:17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</row>
    <row r="89" spans="1:17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</row>
    <row r="90" spans="1:17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</row>
    <row r="91" spans="1:17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</row>
    <row r="92" spans="1:17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</row>
    <row r="93" spans="1:17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</row>
    <row r="94" spans="1:17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</row>
    <row r="95" spans="1:17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</row>
    <row r="96" spans="1:17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</row>
    <row r="97" spans="1:17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</row>
    <row r="98" spans="1:17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</row>
    <row r="99" spans="1:17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</row>
    <row r="100" spans="1:17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</row>
    <row r="101" spans="1:17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</row>
    <row r="102" spans="1:17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</row>
    <row r="103" spans="1:17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</row>
    <row r="104" spans="1:17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</row>
    <row r="105" spans="1:17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</row>
    <row r="106" spans="1:17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</row>
    <row r="107" spans="1:17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</row>
    <row r="108" spans="1:17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</row>
    <row r="109" spans="1:17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</row>
    <row r="110" spans="1:17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</row>
    <row r="111" spans="1:17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</row>
    <row r="112" spans="1:17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</row>
    <row r="113" spans="1:17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</row>
    <row r="114" spans="1:17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</row>
    <row r="115" spans="1:17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</row>
    <row r="116" spans="1:17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</row>
    <row r="117" spans="1:17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</row>
    <row r="118" spans="1:17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</row>
    <row r="119" spans="1:17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</row>
    <row r="120" spans="1:17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</row>
    <row r="121" spans="1:17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</row>
    <row r="122" spans="1:17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</row>
    <row r="123" spans="1:17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</row>
    <row r="124" spans="1:17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</row>
    <row r="125" spans="1:17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</row>
    <row r="126" spans="1:17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</row>
    <row r="127" spans="1:17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</row>
    <row r="128" spans="1:17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</row>
    <row r="129" spans="1:17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</row>
    <row r="130" spans="1:17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</row>
    <row r="131" spans="1:17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</row>
    <row r="132" spans="1:17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</row>
    <row r="133" spans="1:17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</row>
    <row r="134" spans="1:17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</row>
    <row r="135" spans="1:17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</row>
    <row r="136" spans="1:17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</row>
    <row r="137" spans="1:17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</row>
    <row r="138" spans="1:17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</row>
    <row r="139" spans="1:17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</row>
    <row r="140" spans="1:17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</row>
    <row r="141" spans="1:17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</row>
    <row r="142" spans="1:17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</row>
    <row r="143" spans="1:17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</row>
    <row r="144" spans="1:17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</row>
    <row r="145" spans="1:17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</row>
    <row r="146" spans="1:17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</row>
    <row r="147" spans="1:17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</row>
    <row r="148" spans="1:17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</row>
    <row r="149" spans="1:17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</row>
    <row r="150" spans="1:17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</row>
    <row r="151" spans="1:17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</row>
    <row r="152" spans="1:17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</row>
    <row r="153" spans="1:17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</row>
    <row r="154" spans="1:17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</row>
    <row r="155" spans="1:17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</row>
    <row r="156" spans="1:17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</row>
    <row r="157" spans="1:17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</row>
    <row r="158" spans="1:17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</row>
    <row r="159" spans="1:17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</row>
    <row r="160" spans="1:17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</row>
    <row r="161" spans="1:17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</row>
    <row r="162" spans="1:17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</row>
    <row r="163" spans="1:17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</row>
    <row r="164" spans="1:17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</row>
    <row r="165" spans="1:17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</row>
    <row r="166" spans="1:17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</row>
    <row r="167" spans="1:17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</row>
    <row r="168" spans="1:17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</row>
    <row r="169" spans="1:17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</row>
    <row r="170" spans="1:17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</row>
    <row r="171" spans="1:17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</row>
    <row r="172" spans="1:17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</row>
    <row r="173" spans="1:17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</row>
    <row r="174" spans="1:17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</row>
    <row r="175" spans="1:17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</row>
    <row r="176" spans="1:17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</row>
    <row r="177" spans="1:17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</row>
    <row r="178" spans="1:17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</row>
    <row r="179" spans="1:17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</row>
    <row r="180" spans="1:17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</row>
    <row r="181" spans="1:17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</row>
    <row r="182" spans="1:17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</row>
    <row r="183" spans="1:17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</row>
    <row r="184" spans="1:17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</row>
    <row r="185" spans="1:17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</row>
    <row r="186" spans="1:17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</row>
    <row r="187" spans="1:17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</row>
    <row r="188" spans="1:17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</row>
    <row r="189" spans="1:17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</row>
    <row r="190" spans="1:17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</row>
    <row r="191" spans="1:17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</row>
    <row r="192" spans="1:17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</row>
    <row r="193" spans="1:17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</row>
    <row r="194" spans="1:17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</row>
    <row r="195" spans="1:17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</row>
    <row r="196" spans="1:17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</row>
    <row r="197" spans="1:17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</row>
    <row r="198" spans="1:17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</row>
    <row r="199" spans="1:17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</row>
    <row r="200" spans="1:17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</row>
    <row r="201" spans="1:17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</row>
    <row r="202" spans="1:17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</row>
    <row r="203" spans="1:17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</row>
    <row r="204" spans="1:17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</row>
    <row r="205" spans="1:17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</row>
    <row r="206" spans="1:17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</row>
    <row r="207" spans="1:17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</row>
    <row r="208" spans="1:17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</row>
    <row r="209" spans="1:17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</row>
    <row r="210" spans="1:17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</row>
    <row r="211" spans="1:17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</row>
    <row r="212" spans="1:17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</row>
    <row r="213" spans="1:17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</row>
    <row r="214" spans="1:17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</row>
    <row r="215" spans="1:17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</row>
    <row r="216" spans="1:17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</row>
    <row r="217" spans="1:17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</row>
    <row r="218" spans="1:17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</row>
    <row r="219" spans="1:17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</row>
    <row r="220" spans="1:17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</row>
    <row r="221" spans="1:17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</row>
    <row r="222" spans="1:17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</row>
    <row r="223" spans="1:17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</row>
    <row r="224" spans="1:17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</row>
    <row r="225" spans="1:17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</row>
    <row r="226" spans="1:17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</row>
    <row r="227" spans="1:17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</row>
    <row r="228" spans="1:17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</row>
    <row r="229" spans="1:17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</row>
    <row r="230" spans="1:17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</row>
    <row r="231" spans="1:17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</row>
    <row r="232" spans="1:17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</row>
    <row r="233" spans="1:17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</row>
    <row r="234" spans="1:17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</row>
    <row r="235" spans="1:17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</row>
    <row r="236" spans="1:17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</row>
    <row r="237" spans="1:17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</row>
    <row r="238" spans="1:17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</row>
    <row r="239" spans="1:17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</row>
    <row r="240" spans="1:17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</row>
    <row r="241" spans="1:17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</row>
    <row r="242" spans="1:17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</row>
    <row r="243" spans="1:17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</row>
    <row r="244" spans="1:17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</row>
    <row r="245" spans="1:17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</row>
    <row r="246" spans="1:17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</row>
    <row r="247" spans="1:17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</row>
    <row r="248" spans="1:17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</row>
    <row r="249" spans="1:17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</row>
    <row r="250" spans="1:17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</row>
    <row r="251" spans="1:17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</row>
    <row r="252" spans="1:17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</row>
    <row r="253" spans="1:17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</row>
    <row r="254" spans="1:17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</row>
    <row r="255" spans="1:17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</row>
    <row r="256" spans="1:17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</row>
    <row r="257" spans="1:17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</row>
    <row r="258" spans="1:17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</row>
    <row r="259" spans="1:17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</row>
    <row r="260" spans="1:17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</row>
    <row r="261" spans="1:17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</row>
    <row r="262" spans="1:17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</row>
    <row r="263" spans="1:17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</row>
    <row r="264" spans="1:17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</row>
    <row r="265" spans="1:17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</row>
    <row r="266" spans="1:17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</row>
    <row r="267" spans="1:17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</row>
    <row r="268" spans="1:17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</row>
    <row r="269" spans="1:17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</row>
    <row r="270" spans="1:17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</row>
    <row r="271" spans="1:17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</row>
    <row r="272" spans="1:17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</row>
    <row r="273" spans="1:17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</row>
    <row r="274" spans="1:17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</row>
    <row r="275" spans="1:17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</row>
    <row r="276" spans="1:17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</row>
    <row r="277" spans="1:17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</row>
    <row r="278" spans="1:17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</row>
    <row r="279" spans="1:17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</row>
    <row r="280" spans="1:17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</row>
    <row r="281" spans="1:17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</row>
    <row r="282" spans="1:17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</row>
    <row r="283" spans="1:17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</row>
    <row r="284" spans="1:17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</row>
    <row r="285" spans="1:17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</row>
    <row r="286" spans="1:17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</row>
    <row r="287" spans="1:17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</row>
    <row r="288" spans="1:17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</row>
    <row r="289" spans="1:17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</row>
    <row r="290" spans="1:17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</row>
    <row r="291" spans="1:17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</row>
    <row r="292" spans="1:17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</row>
    <row r="293" spans="1:17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</row>
    <row r="294" spans="1:17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</row>
    <row r="295" spans="1:17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</row>
    <row r="296" spans="1:17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</row>
    <row r="297" spans="1:17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</row>
    <row r="298" spans="1:17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</row>
    <row r="299" spans="1:17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</row>
    <row r="300" spans="1:17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</row>
    <row r="301" spans="1:17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</row>
    <row r="302" spans="1:17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</row>
    <row r="303" spans="1:17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</row>
    <row r="304" spans="1:17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</row>
    <row r="305" spans="1:17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</row>
    <row r="306" spans="1:17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</row>
    <row r="307" spans="1:17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</row>
    <row r="308" spans="1:17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</row>
    <row r="309" spans="1:17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</row>
    <row r="310" spans="1:17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</row>
    <row r="311" spans="1:17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</row>
    <row r="312" spans="1:17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</row>
    <row r="313" spans="1:17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</row>
    <row r="314" spans="1:17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</row>
    <row r="315" spans="1:17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</row>
    <row r="316" spans="1:17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</row>
    <row r="317" spans="1:17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</row>
    <row r="318" spans="1:17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</row>
    <row r="319" spans="1:17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</row>
    <row r="320" spans="1:17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</row>
    <row r="321" spans="1:17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</row>
    <row r="322" spans="1:17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</row>
    <row r="323" spans="1:17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</row>
    <row r="324" spans="1:17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</row>
    <row r="325" spans="1:17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</row>
    <row r="326" spans="1:17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</row>
    <row r="327" spans="1:17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</row>
    <row r="328" spans="1:17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</row>
    <row r="329" spans="1:17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</row>
    <row r="330" spans="1:17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</row>
    <row r="331" spans="1:17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</row>
    <row r="332" spans="1:17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</row>
    <row r="333" spans="1:17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</row>
    <row r="334" spans="1:17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</row>
    <row r="335" spans="1:17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</row>
    <row r="336" spans="1:17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</row>
    <row r="337" spans="1:17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</row>
    <row r="338" spans="1:17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</row>
    <row r="339" spans="1:17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</row>
    <row r="340" spans="1:17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</row>
    <row r="341" spans="1:17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</row>
    <row r="342" spans="1:17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</row>
    <row r="343" spans="1:17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</row>
    <row r="344" spans="1:17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</row>
    <row r="345" spans="1:17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</row>
    <row r="346" spans="1:17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</row>
    <row r="347" spans="1:17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</row>
    <row r="348" spans="1:17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</row>
    <row r="349" spans="1:17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</row>
    <row r="350" spans="1:17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</row>
    <row r="351" spans="1:17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</row>
    <row r="352" spans="1:17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</row>
    <row r="353" spans="1:17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</row>
    <row r="354" spans="1:17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</row>
    <row r="355" spans="1:17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</row>
    <row r="356" spans="1:17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</row>
    <row r="357" spans="1:17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</row>
    <row r="358" spans="1:17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</row>
    <row r="359" spans="1:17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</row>
    <row r="360" spans="1:17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</row>
    <row r="361" spans="1:17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</row>
    <row r="362" spans="1:17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</row>
    <row r="363" spans="1:17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</row>
    <row r="364" spans="1:17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</row>
    <row r="365" spans="1:17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</row>
    <row r="366" spans="1:17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</row>
    <row r="367" spans="1:17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</row>
    <row r="368" spans="1:17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</row>
    <row r="369" spans="1:17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</row>
    <row r="370" spans="1:17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</row>
    <row r="371" spans="1:17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</row>
    <row r="372" spans="1:17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</row>
    <row r="373" spans="1:17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</row>
    <row r="374" spans="1:17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</row>
    <row r="375" spans="1:17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</row>
    <row r="376" spans="1:17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</row>
    <row r="377" spans="1:17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</row>
    <row r="378" spans="1:17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</row>
    <row r="379" spans="1:17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</row>
    <row r="380" spans="1:17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</row>
    <row r="381" spans="1:17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</row>
    <row r="382" spans="1:17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</row>
    <row r="383" spans="1:17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</row>
    <row r="384" spans="1:17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</row>
    <row r="385" spans="1:17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</row>
    <row r="386" spans="1:17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</row>
    <row r="387" spans="1:17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</row>
    <row r="388" spans="1:17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</row>
    <row r="389" spans="1:17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</row>
    <row r="390" spans="1:17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</row>
    <row r="391" spans="1:17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</row>
    <row r="392" spans="1:17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</row>
    <row r="393" spans="1:17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</row>
    <row r="394" spans="1:17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</row>
    <row r="395" spans="1:17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</row>
    <row r="396" spans="1:17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</row>
    <row r="397" spans="1:17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</row>
    <row r="398" spans="1:17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</row>
    <row r="399" spans="1:17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</row>
    <row r="400" spans="1:17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</row>
    <row r="401" spans="1:17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</row>
    <row r="402" spans="1:17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</row>
    <row r="403" spans="1:17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</row>
    <row r="404" spans="1:17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</row>
    <row r="405" spans="1:17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</row>
    <row r="406" spans="1:17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</row>
    <row r="407" spans="1:17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</row>
    <row r="408" spans="1:17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</row>
    <row r="409" spans="1:17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</row>
    <row r="410" spans="1:17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</row>
    <row r="411" spans="1:17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</row>
    <row r="412" spans="1:17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</row>
    <row r="413" spans="1:17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</row>
    <row r="414" spans="1:17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</row>
    <row r="415" spans="1:17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</row>
    <row r="416" spans="1:17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</row>
    <row r="417" spans="1:17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</row>
    <row r="418" spans="1:17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</row>
    <row r="419" spans="1:17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</row>
    <row r="420" spans="1:17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</row>
    <row r="421" spans="1:17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</row>
    <row r="422" spans="1:17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</row>
    <row r="423" spans="1:17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</row>
    <row r="424" spans="1:17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</row>
    <row r="425" spans="1:17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</row>
    <row r="426" spans="1:17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</row>
    <row r="427" spans="1:17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</row>
    <row r="428" spans="1:17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</row>
    <row r="429" spans="1:17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</row>
    <row r="430" spans="1:17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</row>
    <row r="431" spans="1:17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</row>
    <row r="432" spans="1:17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</row>
    <row r="433" spans="1:17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</row>
    <row r="434" spans="1:17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</row>
    <row r="435" spans="1:17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</row>
    <row r="436" spans="1:17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</row>
    <row r="437" spans="1:17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</row>
    <row r="438" spans="1:17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</row>
    <row r="439" spans="1:17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</row>
    <row r="440" spans="1:17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</row>
    <row r="441" spans="1:17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</row>
    <row r="442" spans="1:17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</row>
    <row r="443" spans="1:17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</row>
    <row r="444" spans="1:17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</row>
    <row r="445" spans="1:17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</row>
    <row r="446" spans="1:17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</row>
    <row r="447" spans="1:17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</row>
    <row r="448" spans="1:17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</row>
    <row r="449" spans="1:17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</row>
    <row r="450" spans="1:17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</row>
    <row r="451" spans="1:17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</row>
    <row r="452" spans="1:17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</row>
    <row r="453" spans="1:17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</row>
    <row r="454" spans="1:17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</row>
    <row r="455" spans="1:17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</row>
    <row r="456" spans="1:17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</row>
    <row r="457" spans="1:17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</row>
    <row r="458" spans="1:17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</row>
    <row r="459" spans="1:17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</row>
    <row r="460" spans="1:17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</row>
    <row r="461" spans="1:17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</row>
    <row r="462" spans="1:17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</row>
    <row r="463" spans="1:17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</row>
    <row r="464" spans="1:17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</row>
    <row r="465" spans="1:17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</row>
    <row r="466" spans="1:17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</row>
    <row r="467" spans="1:17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</row>
    <row r="468" spans="1:17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</row>
    <row r="469" spans="1:17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</row>
    <row r="470" spans="1:17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</row>
    <row r="471" spans="1:17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</row>
    <row r="472" spans="1:17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</row>
    <row r="473" spans="1:17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</row>
    <row r="474" spans="1:17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</row>
    <row r="475" spans="1:17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</row>
    <row r="476" spans="1:17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</row>
    <row r="477" spans="1:17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</row>
    <row r="478" spans="1:17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</row>
    <row r="479" spans="1:17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</row>
    <row r="480" spans="1:17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</row>
    <row r="481" spans="1:17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</row>
    <row r="482" spans="1:17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</row>
    <row r="483" spans="1:17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</row>
    <row r="484" spans="1:17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</row>
    <row r="485" spans="1:17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</row>
    <row r="486" spans="1:17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</row>
    <row r="487" spans="1:17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</row>
    <row r="488" spans="1:17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</row>
    <row r="489" spans="1:17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</row>
    <row r="490" spans="1:17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</row>
    <row r="491" spans="1:17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</row>
    <row r="492" spans="1:17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</row>
    <row r="493" spans="1:17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</row>
    <row r="494" spans="1:17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</row>
    <row r="495" spans="1:17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</row>
    <row r="496" spans="1:17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</row>
    <row r="497" spans="1:17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</row>
    <row r="498" spans="1:17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</row>
    <row r="499" spans="1:17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</row>
    <row r="500" spans="1:17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</row>
    <row r="501" spans="1:17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</row>
    <row r="502" spans="1:17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</row>
    <row r="503" spans="1:17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</row>
    <row r="504" spans="1:17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</row>
    <row r="505" spans="1:17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</row>
    <row r="506" spans="1:17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</row>
    <row r="507" spans="1:17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</row>
    <row r="508" spans="1:17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</row>
    <row r="509" spans="1:17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</row>
    <row r="510" spans="1:17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</row>
    <row r="511" spans="1:17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</row>
    <row r="512" spans="1:17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</row>
    <row r="513" spans="1:17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</row>
    <row r="514" spans="1:17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</row>
    <row r="515" spans="1:17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</row>
    <row r="516" spans="1:17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</row>
    <row r="517" spans="1:17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</row>
    <row r="518" spans="1:17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</row>
    <row r="519" spans="1:17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</row>
    <row r="520" spans="1:17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</row>
    <row r="521" spans="1:17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</row>
    <row r="522" spans="1:17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</row>
    <row r="523" spans="1:17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</row>
    <row r="524" spans="1:17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</row>
    <row r="525" spans="1:17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</row>
    <row r="526" spans="1:17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</row>
    <row r="527" spans="1:17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</row>
    <row r="528" spans="1:17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</row>
    <row r="529" spans="1:17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</row>
    <row r="530" spans="1:17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</row>
    <row r="531" spans="1:17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</row>
    <row r="532" spans="1:17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</row>
    <row r="533" spans="1:17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</row>
    <row r="534" spans="1:17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</row>
    <row r="535" spans="1:17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</row>
    <row r="536" spans="1:17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</row>
    <row r="537" spans="1:17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</row>
    <row r="538" spans="1:17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</row>
    <row r="539" spans="1:17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</row>
    <row r="540" spans="1:17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</row>
    <row r="541" spans="1:17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</row>
    <row r="542" spans="1:17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</row>
    <row r="543" spans="1:17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</row>
    <row r="544" spans="1:17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</row>
    <row r="545" spans="1:17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</row>
    <row r="546" spans="1:17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</row>
    <row r="547" spans="1:17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</row>
    <row r="548" spans="1:17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</row>
    <row r="549" spans="1:17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</row>
    <row r="550" spans="1:17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</row>
    <row r="551" spans="1:17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</row>
    <row r="552" spans="1:17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</row>
    <row r="553" spans="1:17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</row>
    <row r="554" spans="1:17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</row>
    <row r="555" spans="1:17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</row>
    <row r="556" spans="1:17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</row>
    <row r="557" spans="1:17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</row>
    <row r="558" spans="1:17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</row>
    <row r="559" spans="1:17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</row>
    <row r="560" spans="1:17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</row>
    <row r="561" spans="1:17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</row>
    <row r="562" spans="1:17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</row>
    <row r="563" spans="1:17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</row>
    <row r="564" spans="1:17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</row>
    <row r="565" spans="1:17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</row>
    <row r="566" spans="1:17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</row>
    <row r="567" spans="1:17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</row>
    <row r="568" spans="1:17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</row>
    <row r="569" spans="1:17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</row>
    <row r="570" spans="1:17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</row>
    <row r="571" spans="1:17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</row>
    <row r="572" spans="1:17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</row>
    <row r="573" spans="1:17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</row>
    <row r="574" spans="1:17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</row>
    <row r="575" spans="1:17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</row>
    <row r="576" spans="1:17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</row>
    <row r="577" spans="1:17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</row>
    <row r="578" spans="1:17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</row>
    <row r="579" spans="1:17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</row>
    <row r="580" spans="1:17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</row>
    <row r="581" spans="1:17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</row>
    <row r="582" spans="1:17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</row>
    <row r="583" spans="1:17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</row>
    <row r="584" spans="1:17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</row>
    <row r="585" spans="1:17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</row>
    <row r="586" spans="1:17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</row>
    <row r="587" spans="1:17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</row>
    <row r="588" spans="1:17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</row>
    <row r="589" spans="1:17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</row>
    <row r="590" spans="1:17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</row>
    <row r="591" spans="1:17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</row>
    <row r="592" spans="1:17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</row>
    <row r="593" spans="1:17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</row>
    <row r="594" spans="1:17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</row>
    <row r="595" spans="1:17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</row>
    <row r="596" spans="1:17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</row>
    <row r="597" spans="1:17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</row>
    <row r="598" spans="1:17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</row>
    <row r="599" spans="1:17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</row>
    <row r="600" spans="1:17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</row>
    <row r="601" spans="1:17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</row>
    <row r="602" spans="1:17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</row>
    <row r="603" spans="1:17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</row>
    <row r="604" spans="1:17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</row>
    <row r="605" spans="1:17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</row>
    <row r="606" spans="1:17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</row>
    <row r="607" spans="1:17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</row>
    <row r="608" spans="1:17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</row>
    <row r="609" spans="1:17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</row>
    <row r="610" spans="1:17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</row>
    <row r="611" spans="1:17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</row>
    <row r="612" spans="1:17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</row>
    <row r="613" spans="1:17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</row>
    <row r="614" spans="1:17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</row>
    <row r="615" spans="1:17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</row>
    <row r="616" spans="1:17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</row>
    <row r="617" spans="1:17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</row>
    <row r="618" spans="1:17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</row>
    <row r="619" spans="1:17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</row>
    <row r="620" spans="1:17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</row>
    <row r="621" spans="1:17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</row>
    <row r="622" spans="1:17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</row>
    <row r="623" spans="1:17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</row>
    <row r="624" spans="1:17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</row>
    <row r="625" spans="1:17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</row>
    <row r="626" spans="1:17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</row>
    <row r="627" spans="1:17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</row>
    <row r="628" spans="1:17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</row>
    <row r="629" spans="1:17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</row>
    <row r="630" spans="1:17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</row>
    <row r="631" spans="1:17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</row>
    <row r="632" spans="1:17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</row>
    <row r="633" spans="1:17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</row>
    <row r="634" spans="1:17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</row>
    <row r="635" spans="1:17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</row>
    <row r="636" spans="1:17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</row>
    <row r="637" spans="1:17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</row>
    <row r="638" spans="1:17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</row>
    <row r="639" spans="1:17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</row>
    <row r="640" spans="1:17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</row>
    <row r="641" spans="1:17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</row>
    <row r="642" spans="1:17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</row>
    <row r="643" spans="1:17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</row>
    <row r="644" spans="1:17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</row>
    <row r="645" spans="1:17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</row>
    <row r="646" spans="1:17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</row>
    <row r="647" spans="1:17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</row>
    <row r="648" spans="1:17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</row>
    <row r="649" spans="1:17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</row>
    <row r="650" spans="1:17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</row>
    <row r="651" spans="1:17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</row>
    <row r="652" spans="1:17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</row>
    <row r="653" spans="1:17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</row>
    <row r="654" spans="1:17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</row>
    <row r="655" spans="1:17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</row>
    <row r="656" spans="1:17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</row>
    <row r="657" spans="1:17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</row>
    <row r="658" spans="1:17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</row>
    <row r="659" spans="1:17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</row>
    <row r="660" spans="1:17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</row>
    <row r="661" spans="1:17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</row>
    <row r="662" spans="1:17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</row>
    <row r="663" spans="1:17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</row>
    <row r="664" spans="1:17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</row>
    <row r="665" spans="1:17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</row>
    <row r="666" spans="1:17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</row>
    <row r="667" spans="1:17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</row>
    <row r="668" spans="1:17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</row>
    <row r="669" spans="1:17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</row>
    <row r="670" spans="1:17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</row>
    <row r="671" spans="1:17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</row>
    <row r="672" spans="1:17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</row>
    <row r="673" spans="1:17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</row>
    <row r="674" spans="1:17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</row>
    <row r="675" spans="1:17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</row>
    <row r="676" spans="1:17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</row>
    <row r="677" spans="1:17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</row>
    <row r="678" spans="1:17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</row>
    <row r="679" spans="1:17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</row>
    <row r="680" spans="1:17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</row>
    <row r="681" spans="1:17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</row>
    <row r="682" spans="1:17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</row>
    <row r="683" spans="1:17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</row>
    <row r="684" spans="1:17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</row>
    <row r="685" spans="1:17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</row>
    <row r="686" spans="1:17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</row>
    <row r="687" spans="1:17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</row>
    <row r="688" spans="1:17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</row>
    <row r="689" spans="1:17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</row>
    <row r="690" spans="1:17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</row>
    <row r="691" spans="1:17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</row>
    <row r="692" spans="1:17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</row>
    <row r="693" spans="1:17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</row>
    <row r="694" spans="1:17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</row>
    <row r="695" spans="1:17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</row>
    <row r="696" spans="1:17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</row>
    <row r="697" spans="1:17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</row>
    <row r="698" spans="1:17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</row>
    <row r="699" spans="1:17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</row>
    <row r="700" spans="1:17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</row>
    <row r="701" spans="1:17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</row>
    <row r="702" spans="1:17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</row>
    <row r="703" spans="1:17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</row>
    <row r="704" spans="1:17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</row>
    <row r="705" spans="1:17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</row>
    <row r="706" spans="1:17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</row>
    <row r="707" spans="1:17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</row>
    <row r="708" spans="1:17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</row>
    <row r="709" spans="1:17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</row>
    <row r="710" spans="1:17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</row>
    <row r="711" spans="1:17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</row>
    <row r="712" spans="1:17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</row>
    <row r="713" spans="1:17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</row>
    <row r="714" spans="1:17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</row>
    <row r="715" spans="1:17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</row>
    <row r="716" spans="1:17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</row>
    <row r="717" spans="1:17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</row>
    <row r="718" spans="1:17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</row>
    <row r="719" spans="1:17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</row>
    <row r="720" spans="1:17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</row>
    <row r="721" spans="1:17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</row>
    <row r="722" spans="1:17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</row>
    <row r="723" spans="1:17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</row>
    <row r="724" spans="1:17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</row>
    <row r="725" spans="1:17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</row>
    <row r="726" spans="1:17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</row>
    <row r="727" spans="1:17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</row>
    <row r="728" spans="1:17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</row>
    <row r="729" spans="1:17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</row>
    <row r="730" spans="1:17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</row>
    <row r="731" spans="1:17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</row>
    <row r="732" spans="1:17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</row>
    <row r="733" spans="1:17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</row>
    <row r="734" spans="1:17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</row>
    <row r="735" spans="1:17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</row>
    <row r="736" spans="1:17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</row>
    <row r="737" spans="1:17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</row>
    <row r="738" spans="1:17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</row>
    <row r="739" spans="1:17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</row>
    <row r="740" spans="1:17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</row>
    <row r="741" spans="1:17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</row>
    <row r="742" spans="1:17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</row>
    <row r="743" spans="1:17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</row>
    <row r="744" spans="1:17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</row>
    <row r="745" spans="1:17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</row>
    <row r="746" spans="1:17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</row>
    <row r="747" spans="1:17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</row>
    <row r="748" spans="1:17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</row>
    <row r="749" spans="1:17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</row>
    <row r="750" spans="1:17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</row>
    <row r="751" spans="1:17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</row>
    <row r="752" spans="1:17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</row>
    <row r="753" spans="1:17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</row>
    <row r="754" spans="1:17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</row>
    <row r="755" spans="1:17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</row>
    <row r="756" spans="1:17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</row>
    <row r="757" spans="1:17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</row>
    <row r="758" spans="1:17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</row>
    <row r="759" spans="1:17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</row>
    <row r="760" spans="1:17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</row>
    <row r="761" spans="1:17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</row>
    <row r="762" spans="1:17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</row>
    <row r="763" spans="1:17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</row>
    <row r="764" spans="1:17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</row>
    <row r="765" spans="1:17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</row>
    <row r="766" spans="1:17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</row>
    <row r="767" spans="1:17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</row>
    <row r="768" spans="1:17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</row>
    <row r="769" spans="1:17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</row>
    <row r="770" spans="1:17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</row>
    <row r="771" spans="1:17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</row>
    <row r="772" spans="1:17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</row>
    <row r="773" spans="1:17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</row>
    <row r="774" spans="1:17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</row>
    <row r="775" spans="1:17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</row>
    <row r="776" spans="1:17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</row>
    <row r="777" spans="1:17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</row>
    <row r="778" spans="1:17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</row>
    <row r="779" spans="1:17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</row>
    <row r="780" spans="1:17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</row>
    <row r="781" spans="1:17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</row>
    <row r="782" spans="1:17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</row>
    <row r="783" spans="1:17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</row>
    <row r="784" spans="1:17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</row>
    <row r="785" spans="1:17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</row>
    <row r="786" spans="1:17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</row>
    <row r="787" spans="1:17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</row>
    <row r="788" spans="1:17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</row>
    <row r="789" spans="1:17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</row>
    <row r="790" spans="1:17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</row>
    <row r="791" spans="1:17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</row>
    <row r="792" spans="1:17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</row>
    <row r="793" spans="1:17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</row>
    <row r="794" spans="1:17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</row>
    <row r="795" spans="1:17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</row>
    <row r="796" spans="1:17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</row>
    <row r="797" spans="1:17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</row>
    <row r="798" spans="1:17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</row>
    <row r="799" spans="1:17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</row>
    <row r="800" spans="1:17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</row>
    <row r="801" spans="1:17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</row>
    <row r="802" spans="1:17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</row>
    <row r="803" spans="1:17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</row>
    <row r="804" spans="1:17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</row>
    <row r="805" spans="1:17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</row>
    <row r="806" spans="1:17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</row>
    <row r="807" spans="1:17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</row>
    <row r="808" spans="1:17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</row>
    <row r="809" spans="1:17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</row>
    <row r="810" spans="1:17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</row>
    <row r="811" spans="1:17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</row>
    <row r="812" spans="1:17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</row>
    <row r="813" spans="1:17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</row>
    <row r="814" spans="1:17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</row>
    <row r="815" spans="1:17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</row>
    <row r="816" spans="1:17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</row>
    <row r="817" spans="1:17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</row>
    <row r="818" spans="1:17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</row>
    <row r="819" spans="1:17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</row>
    <row r="820" spans="1:17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</row>
    <row r="821" spans="1:17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</row>
    <row r="822" spans="1:17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</row>
    <row r="823" spans="1:17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</row>
    <row r="824" spans="1:17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R1000"/>
  <sheetViews>
    <sheetView workbookViewId="0">
      <selection activeCell="H4" sqref="H4"/>
    </sheetView>
  </sheetViews>
  <sheetFormatPr defaultColWidth="14.44140625" defaultRowHeight="15" customHeight="1" x14ac:dyDescent="0.3"/>
  <cols>
    <col min="1" max="3" width="8.88671875" customWidth="1"/>
    <col min="4" max="4" width="16.88671875" customWidth="1"/>
    <col min="5" max="5" width="8.88671875" customWidth="1"/>
    <col min="6" max="6" width="14.44140625" customWidth="1"/>
    <col min="7" max="8" width="8.88671875" customWidth="1"/>
    <col min="9" max="9" width="12.88671875" customWidth="1"/>
    <col min="10" max="10" width="13.88671875" customWidth="1"/>
    <col min="11" max="12" width="8.886718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88671875" customWidth="1"/>
  </cols>
  <sheetData>
    <row r="3" spans="1:18" ht="15" customHeight="1" x14ac:dyDescent="0.3">
      <c r="H3">
        <f>COUNTIF(Table_12[[#All],[result]],"tie")</f>
        <v>13</v>
      </c>
    </row>
    <row r="8" spans="1:18" ht="14.4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405</v>
      </c>
    </row>
    <row r="9" spans="1:18" ht="14.4" x14ac:dyDescent="0.3">
      <c r="A9" s="3">
        <v>335982</v>
      </c>
      <c r="B9" s="3" t="s">
        <v>19</v>
      </c>
      <c r="C9" s="5">
        <v>39556</v>
      </c>
      <c r="D9" s="3" t="s">
        <v>20</v>
      </c>
      <c r="E9" s="3" t="s">
        <v>21</v>
      </c>
      <c r="F9" s="3">
        <v>0</v>
      </c>
      <c r="G9" s="3" t="s">
        <v>22</v>
      </c>
      <c r="H9" s="3" t="s">
        <v>23</v>
      </c>
      <c r="I9" s="3" t="s">
        <v>22</v>
      </c>
      <c r="J9" s="3" t="s">
        <v>24</v>
      </c>
      <c r="K9" s="3" t="s">
        <v>23</v>
      </c>
      <c r="L9" s="3" t="s">
        <v>25</v>
      </c>
      <c r="M9" s="3">
        <v>140</v>
      </c>
      <c r="N9" s="3" t="s">
        <v>26</v>
      </c>
      <c r="O9" s="3" t="s">
        <v>27</v>
      </c>
      <c r="P9" s="3" t="s">
        <v>28</v>
      </c>
      <c r="Q9" s="3" t="s">
        <v>29</v>
      </c>
      <c r="R9" s="3">
        <f>IF( ('Question 10 unworked'!$G9="Mumbai Indians")+('Question 10 unworked'!$H9="Mumbai Indians"),1,0)</f>
        <v>0</v>
      </c>
    </row>
    <row r="10" spans="1:18" ht="14.4" x14ac:dyDescent="0.3">
      <c r="A10" s="3">
        <v>335983</v>
      </c>
      <c r="B10" s="3" t="s">
        <v>30</v>
      </c>
      <c r="C10" s="5">
        <v>39557</v>
      </c>
      <c r="D10" s="3" t="s">
        <v>31</v>
      </c>
      <c r="E10" s="3" t="s">
        <v>32</v>
      </c>
      <c r="F10" s="3">
        <v>0</v>
      </c>
      <c r="G10" s="3" t="s">
        <v>33</v>
      </c>
      <c r="H10" s="3" t="s">
        <v>34</v>
      </c>
      <c r="I10" s="3" t="s">
        <v>34</v>
      </c>
      <c r="J10" s="3" t="s">
        <v>35</v>
      </c>
      <c r="K10" s="3" t="s">
        <v>34</v>
      </c>
      <c r="L10" s="3" t="s">
        <v>25</v>
      </c>
      <c r="M10" s="3">
        <v>33</v>
      </c>
      <c r="N10" s="3" t="s">
        <v>26</v>
      </c>
      <c r="O10" s="3" t="s">
        <v>27</v>
      </c>
      <c r="P10" s="3" t="s">
        <v>36</v>
      </c>
      <c r="Q10" s="3" t="s">
        <v>37</v>
      </c>
      <c r="R10" s="3">
        <f>IF( ('Question 10 unworked'!$G10="Mumbai Indians")+('Question 10 unworked'!$H10="Mumbai Indians"),1,0)</f>
        <v>0</v>
      </c>
    </row>
    <row r="11" spans="1:18" ht="14.4" x14ac:dyDescent="0.3">
      <c r="A11" s="3">
        <v>335984</v>
      </c>
      <c r="B11" s="3" t="s">
        <v>38</v>
      </c>
      <c r="C11" s="5">
        <v>39557</v>
      </c>
      <c r="D11" s="3" t="s">
        <v>39</v>
      </c>
      <c r="E11" s="3" t="s">
        <v>40</v>
      </c>
      <c r="F11" s="3">
        <v>0</v>
      </c>
      <c r="G11" s="3" t="s">
        <v>41</v>
      </c>
      <c r="H11" s="3" t="s">
        <v>42</v>
      </c>
      <c r="I11" s="3" t="s">
        <v>42</v>
      </c>
      <c r="J11" s="3" t="s">
        <v>35</v>
      </c>
      <c r="K11" s="3" t="s">
        <v>41</v>
      </c>
      <c r="L11" s="3" t="s">
        <v>43</v>
      </c>
      <c r="M11" s="3">
        <v>9</v>
      </c>
      <c r="N11" s="3" t="s">
        <v>26</v>
      </c>
      <c r="O11" s="3" t="s">
        <v>27</v>
      </c>
      <c r="P11" s="3" t="s">
        <v>44</v>
      </c>
      <c r="Q11" s="3" t="s">
        <v>45</v>
      </c>
      <c r="R11" s="3">
        <f>IF( ('Question 10 unworked'!$G11="Mumbai Indians")+('Question 10 unworked'!$H11="Mumbai Indians"),1,0)</f>
        <v>0</v>
      </c>
    </row>
    <row r="12" spans="1:18" ht="14.4" x14ac:dyDescent="0.3">
      <c r="A12" s="3">
        <v>335985</v>
      </c>
      <c r="B12" s="3" t="s">
        <v>46</v>
      </c>
      <c r="C12" s="5">
        <v>39558</v>
      </c>
      <c r="D12" s="3" t="s">
        <v>47</v>
      </c>
      <c r="E12" s="3" t="s">
        <v>48</v>
      </c>
      <c r="F12" s="3">
        <v>0</v>
      </c>
      <c r="G12" s="3" t="s">
        <v>49</v>
      </c>
      <c r="H12" s="3" t="s">
        <v>22</v>
      </c>
      <c r="I12" s="3" t="s">
        <v>49</v>
      </c>
      <c r="J12" s="3" t="s">
        <v>35</v>
      </c>
      <c r="K12" s="3" t="s">
        <v>22</v>
      </c>
      <c r="L12" s="3" t="s">
        <v>43</v>
      </c>
      <c r="M12" s="3">
        <v>5</v>
      </c>
      <c r="N12" s="3" t="s">
        <v>26</v>
      </c>
      <c r="O12" s="3" t="s">
        <v>27</v>
      </c>
      <c r="P12" s="3" t="s">
        <v>50</v>
      </c>
      <c r="Q12" s="3" t="s">
        <v>51</v>
      </c>
      <c r="R12" s="3">
        <f>IF( ('Question 10 unworked'!$G12="Mumbai Indians")+('Question 10 unworked'!$H12="Mumbai Indians"),1,0)</f>
        <v>1</v>
      </c>
    </row>
    <row r="13" spans="1:18" ht="14.4" x14ac:dyDescent="0.3">
      <c r="A13" s="3">
        <v>335986</v>
      </c>
      <c r="B13" s="3" t="s">
        <v>52</v>
      </c>
      <c r="C13" s="5">
        <v>39558</v>
      </c>
      <c r="D13" s="3" t="s">
        <v>53</v>
      </c>
      <c r="E13" s="3" t="s">
        <v>54</v>
      </c>
      <c r="F13" s="3">
        <v>0</v>
      </c>
      <c r="G13" s="3" t="s">
        <v>23</v>
      </c>
      <c r="H13" s="3" t="s">
        <v>55</v>
      </c>
      <c r="I13" s="3" t="s">
        <v>55</v>
      </c>
      <c r="J13" s="3" t="s">
        <v>35</v>
      </c>
      <c r="K13" s="3" t="s">
        <v>23</v>
      </c>
      <c r="L13" s="3" t="s">
        <v>43</v>
      </c>
      <c r="M13" s="3">
        <v>5</v>
      </c>
      <c r="N13" s="3" t="s">
        <v>26</v>
      </c>
      <c r="O13" s="3" t="s">
        <v>27</v>
      </c>
      <c r="P13" s="3" t="s">
        <v>56</v>
      </c>
      <c r="Q13" s="3" t="s">
        <v>57</v>
      </c>
      <c r="R13" s="3">
        <f>IF( ('Question 10 unworked'!$G13="Mumbai Indians")+('Question 10 unworked'!$H13="Mumbai Indians"),1,0)</f>
        <v>0</v>
      </c>
    </row>
    <row r="14" spans="1:18" ht="14.4" x14ac:dyDescent="0.3">
      <c r="A14" s="3">
        <v>335987</v>
      </c>
      <c r="B14" s="3" t="s">
        <v>58</v>
      </c>
      <c r="C14" s="5">
        <v>39559</v>
      </c>
      <c r="D14" s="3" t="s">
        <v>59</v>
      </c>
      <c r="E14" s="3" t="s">
        <v>60</v>
      </c>
      <c r="F14" s="3">
        <v>0</v>
      </c>
      <c r="G14" s="3" t="s">
        <v>42</v>
      </c>
      <c r="H14" s="3" t="s">
        <v>33</v>
      </c>
      <c r="I14" s="3" t="s">
        <v>33</v>
      </c>
      <c r="J14" s="3" t="s">
        <v>35</v>
      </c>
      <c r="K14" s="3" t="s">
        <v>42</v>
      </c>
      <c r="L14" s="3" t="s">
        <v>43</v>
      </c>
      <c r="M14" s="3">
        <v>6</v>
      </c>
      <c r="N14" s="3" t="s">
        <v>26</v>
      </c>
      <c r="O14" s="3" t="s">
        <v>27</v>
      </c>
      <c r="P14" s="3" t="s">
        <v>44</v>
      </c>
      <c r="Q14" s="3" t="s">
        <v>61</v>
      </c>
      <c r="R14" s="3">
        <f>IF( ('Question 10 unworked'!$G14="Mumbai Indians")+('Question 10 unworked'!$H14="Mumbai Indians"),1,0)</f>
        <v>0</v>
      </c>
    </row>
    <row r="15" spans="1:18" ht="14.4" x14ac:dyDescent="0.3">
      <c r="A15" s="3">
        <v>335988</v>
      </c>
      <c r="B15" s="3" t="s">
        <v>62</v>
      </c>
      <c r="C15" s="5">
        <v>39560</v>
      </c>
      <c r="D15" s="3" t="s">
        <v>63</v>
      </c>
      <c r="E15" s="3" t="s">
        <v>64</v>
      </c>
      <c r="F15" s="3">
        <v>0</v>
      </c>
      <c r="G15" s="3" t="s">
        <v>55</v>
      </c>
      <c r="H15" s="3" t="s">
        <v>41</v>
      </c>
      <c r="I15" s="3" t="s">
        <v>55</v>
      </c>
      <c r="J15" s="3" t="s">
        <v>35</v>
      </c>
      <c r="K15" s="3" t="s">
        <v>41</v>
      </c>
      <c r="L15" s="3" t="s">
        <v>43</v>
      </c>
      <c r="M15" s="3">
        <v>9</v>
      </c>
      <c r="N15" s="3" t="s">
        <v>26</v>
      </c>
      <c r="O15" s="3" t="s">
        <v>27</v>
      </c>
      <c r="P15" s="3" t="s">
        <v>65</v>
      </c>
      <c r="Q15" s="3" t="s">
        <v>66</v>
      </c>
      <c r="R15" s="3">
        <f>IF( ('Question 10 unworked'!$G15="Mumbai Indians")+('Question 10 unworked'!$H15="Mumbai Indians"),1,0)</f>
        <v>0</v>
      </c>
    </row>
    <row r="16" spans="1:18" ht="14.4" x14ac:dyDescent="0.3">
      <c r="A16" s="3">
        <v>335989</v>
      </c>
      <c r="B16" s="3" t="s">
        <v>67</v>
      </c>
      <c r="C16" s="5">
        <v>39561</v>
      </c>
      <c r="D16" s="3" t="s">
        <v>68</v>
      </c>
      <c r="E16" s="3" t="s">
        <v>69</v>
      </c>
      <c r="F16" s="3">
        <v>0</v>
      </c>
      <c r="G16" s="3" t="s">
        <v>34</v>
      </c>
      <c r="H16" s="3" t="s">
        <v>49</v>
      </c>
      <c r="I16" s="3" t="s">
        <v>49</v>
      </c>
      <c r="J16" s="3" t="s">
        <v>24</v>
      </c>
      <c r="K16" s="3" t="s">
        <v>34</v>
      </c>
      <c r="L16" s="3" t="s">
        <v>25</v>
      </c>
      <c r="M16" s="3">
        <v>6</v>
      </c>
      <c r="N16" s="3" t="s">
        <v>26</v>
      </c>
      <c r="O16" s="3" t="s">
        <v>27</v>
      </c>
      <c r="P16" s="3" t="s">
        <v>51</v>
      </c>
      <c r="Q16" s="3" t="s">
        <v>45</v>
      </c>
      <c r="R16" s="3">
        <f>IF( ('Question 10 unworked'!$G16="Mumbai Indians")+('Question 10 unworked'!$H16="Mumbai Indians"),1,0)</f>
        <v>1</v>
      </c>
    </row>
    <row r="17" spans="1:18" ht="14.4" x14ac:dyDescent="0.3">
      <c r="A17" s="3">
        <v>335990</v>
      </c>
      <c r="B17" s="3" t="s">
        <v>62</v>
      </c>
      <c r="C17" s="5">
        <v>39562</v>
      </c>
      <c r="D17" s="3" t="s">
        <v>70</v>
      </c>
      <c r="E17" s="3" t="s">
        <v>64</v>
      </c>
      <c r="F17" s="3">
        <v>0</v>
      </c>
      <c r="G17" s="3" t="s">
        <v>55</v>
      </c>
      <c r="H17" s="3" t="s">
        <v>42</v>
      </c>
      <c r="I17" s="3" t="s">
        <v>42</v>
      </c>
      <c r="J17" s="3" t="s">
        <v>24</v>
      </c>
      <c r="K17" s="3" t="s">
        <v>42</v>
      </c>
      <c r="L17" s="3" t="s">
        <v>43</v>
      </c>
      <c r="M17" s="3">
        <v>3</v>
      </c>
      <c r="N17" s="3" t="s">
        <v>26</v>
      </c>
      <c r="O17" s="3" t="s">
        <v>27</v>
      </c>
      <c r="P17" s="3" t="s">
        <v>28</v>
      </c>
      <c r="Q17" s="3" t="s">
        <v>36</v>
      </c>
      <c r="R17" s="3">
        <f>IF( ('Question 10 unworked'!$G17="Mumbai Indians")+('Question 10 unworked'!$H17="Mumbai Indians"),1,0)</f>
        <v>0</v>
      </c>
    </row>
    <row r="18" spans="1:18" ht="14.4" x14ac:dyDescent="0.3">
      <c r="A18" s="3">
        <v>335991</v>
      </c>
      <c r="B18" s="3" t="s">
        <v>30</v>
      </c>
      <c r="C18" s="5">
        <v>39563</v>
      </c>
      <c r="D18" s="3" t="s">
        <v>71</v>
      </c>
      <c r="E18" s="3" t="s">
        <v>32</v>
      </c>
      <c r="F18" s="3">
        <v>0</v>
      </c>
      <c r="G18" s="3" t="s">
        <v>33</v>
      </c>
      <c r="H18" s="3" t="s">
        <v>49</v>
      </c>
      <c r="I18" s="3" t="s">
        <v>49</v>
      </c>
      <c r="J18" s="3" t="s">
        <v>24</v>
      </c>
      <c r="K18" s="3" t="s">
        <v>33</v>
      </c>
      <c r="L18" s="3" t="s">
        <v>25</v>
      </c>
      <c r="M18" s="3">
        <v>66</v>
      </c>
      <c r="N18" s="3" t="s">
        <v>26</v>
      </c>
      <c r="O18" s="3" t="s">
        <v>27</v>
      </c>
      <c r="P18" s="3" t="s">
        <v>44</v>
      </c>
      <c r="Q18" s="3" t="s">
        <v>66</v>
      </c>
      <c r="R18" s="3">
        <f>IF( ('Question 10 unworked'!$G18="Mumbai Indians")+('Question 10 unworked'!$H18="Mumbai Indians"),1,0)</f>
        <v>1</v>
      </c>
    </row>
    <row r="19" spans="1:18" ht="14.4" x14ac:dyDescent="0.3">
      <c r="A19" s="3">
        <v>335992</v>
      </c>
      <c r="B19" s="3" t="s">
        <v>19</v>
      </c>
      <c r="C19" s="5">
        <v>39564</v>
      </c>
      <c r="D19" s="3" t="s">
        <v>59</v>
      </c>
      <c r="E19" s="3" t="s">
        <v>21</v>
      </c>
      <c r="F19" s="3">
        <v>0</v>
      </c>
      <c r="G19" s="3" t="s">
        <v>22</v>
      </c>
      <c r="H19" s="3" t="s">
        <v>42</v>
      </c>
      <c r="I19" s="3" t="s">
        <v>42</v>
      </c>
      <c r="J19" s="3" t="s">
        <v>24</v>
      </c>
      <c r="K19" s="3" t="s">
        <v>42</v>
      </c>
      <c r="L19" s="3" t="s">
        <v>43</v>
      </c>
      <c r="M19" s="3">
        <v>7</v>
      </c>
      <c r="N19" s="3" t="s">
        <v>26</v>
      </c>
      <c r="O19" s="3" t="s">
        <v>27</v>
      </c>
      <c r="P19" s="3" t="s">
        <v>36</v>
      </c>
      <c r="Q19" s="3" t="s">
        <v>65</v>
      </c>
      <c r="R19" s="3">
        <f>IF( ('Question 10 unworked'!$G19="Mumbai Indians")+('Question 10 unworked'!$H19="Mumbai Indians"),1,0)</f>
        <v>0</v>
      </c>
    </row>
    <row r="20" spans="1:18" ht="14.4" x14ac:dyDescent="0.3">
      <c r="A20" s="3">
        <v>335993</v>
      </c>
      <c r="B20" s="3" t="s">
        <v>67</v>
      </c>
      <c r="C20" s="5">
        <v>39564</v>
      </c>
      <c r="D20" s="3" t="s">
        <v>72</v>
      </c>
      <c r="E20" s="3" t="s">
        <v>69</v>
      </c>
      <c r="F20" s="3">
        <v>0</v>
      </c>
      <c r="G20" s="3" t="s">
        <v>34</v>
      </c>
      <c r="H20" s="3" t="s">
        <v>23</v>
      </c>
      <c r="I20" s="3" t="s">
        <v>23</v>
      </c>
      <c r="J20" s="3" t="s">
        <v>35</v>
      </c>
      <c r="K20" s="3" t="s">
        <v>34</v>
      </c>
      <c r="L20" s="3" t="s">
        <v>43</v>
      </c>
      <c r="M20" s="3">
        <v>9</v>
      </c>
      <c r="N20" s="3" t="s">
        <v>26</v>
      </c>
      <c r="O20" s="3" t="s">
        <v>27</v>
      </c>
      <c r="P20" s="3" t="s">
        <v>56</v>
      </c>
      <c r="Q20" s="3" t="s">
        <v>73</v>
      </c>
      <c r="R20" s="3">
        <f>IF( ('Question 10 unworked'!$G20="Mumbai Indians")+('Question 10 unworked'!$H20="Mumbai Indians"),1,0)</f>
        <v>0</v>
      </c>
    </row>
    <row r="21" spans="1:18" ht="15.75" customHeight="1" x14ac:dyDescent="0.3">
      <c r="A21" s="3">
        <v>335994</v>
      </c>
      <c r="B21" s="3" t="s">
        <v>46</v>
      </c>
      <c r="C21" s="5">
        <v>39565</v>
      </c>
      <c r="D21" s="3" t="s">
        <v>74</v>
      </c>
      <c r="E21" s="3" t="s">
        <v>75</v>
      </c>
      <c r="F21" s="3">
        <v>0</v>
      </c>
      <c r="G21" s="3" t="s">
        <v>49</v>
      </c>
      <c r="H21" s="3" t="s">
        <v>55</v>
      </c>
      <c r="I21" s="3" t="s">
        <v>55</v>
      </c>
      <c r="J21" s="3" t="s">
        <v>24</v>
      </c>
      <c r="K21" s="3" t="s">
        <v>55</v>
      </c>
      <c r="L21" s="3" t="s">
        <v>43</v>
      </c>
      <c r="M21" s="3">
        <v>10</v>
      </c>
      <c r="N21" s="3" t="s">
        <v>26</v>
      </c>
      <c r="O21" s="3" t="s">
        <v>27</v>
      </c>
      <c r="P21" s="3" t="s">
        <v>28</v>
      </c>
      <c r="Q21" s="3" t="s">
        <v>37</v>
      </c>
      <c r="R21" s="3">
        <f>IF( ('Question 10 unworked'!$G21="Mumbai Indians")+('Question 10 unworked'!$H21="Mumbai Indians"),1,0)</f>
        <v>1</v>
      </c>
    </row>
    <row r="22" spans="1:18" ht="15.75" customHeight="1" x14ac:dyDescent="0.3">
      <c r="A22" s="3">
        <v>335995</v>
      </c>
      <c r="B22" s="3" t="s">
        <v>30</v>
      </c>
      <c r="C22" s="5">
        <v>39565</v>
      </c>
      <c r="D22" s="3" t="s">
        <v>76</v>
      </c>
      <c r="E22" s="3" t="s">
        <v>32</v>
      </c>
      <c r="F22" s="3">
        <v>0</v>
      </c>
      <c r="G22" s="3" t="s">
        <v>33</v>
      </c>
      <c r="H22" s="3" t="s">
        <v>41</v>
      </c>
      <c r="I22" s="3" t="s">
        <v>41</v>
      </c>
      <c r="J22" s="3" t="s">
        <v>35</v>
      </c>
      <c r="K22" s="3" t="s">
        <v>33</v>
      </c>
      <c r="L22" s="3" t="s">
        <v>43</v>
      </c>
      <c r="M22" s="3">
        <v>4</v>
      </c>
      <c r="N22" s="3" t="s">
        <v>26</v>
      </c>
      <c r="O22" s="3" t="s">
        <v>27</v>
      </c>
      <c r="P22" s="3" t="s">
        <v>29</v>
      </c>
      <c r="Q22" s="3" t="s">
        <v>77</v>
      </c>
      <c r="R22" s="3">
        <f>IF( ('Question 10 unworked'!$G22="Mumbai Indians")+('Question 10 unworked'!$H22="Mumbai Indians"),1,0)</f>
        <v>0</v>
      </c>
    </row>
    <row r="23" spans="1:18" ht="15.75" customHeight="1" x14ac:dyDescent="0.3">
      <c r="A23" s="3">
        <v>335996</v>
      </c>
      <c r="B23" s="3" t="s">
        <v>19</v>
      </c>
      <c r="C23" s="5">
        <v>39566</v>
      </c>
      <c r="D23" s="3" t="s">
        <v>78</v>
      </c>
      <c r="E23" s="3" t="s">
        <v>21</v>
      </c>
      <c r="F23" s="3">
        <v>0</v>
      </c>
      <c r="G23" s="3" t="s">
        <v>22</v>
      </c>
      <c r="H23" s="3" t="s">
        <v>34</v>
      </c>
      <c r="I23" s="3" t="s">
        <v>34</v>
      </c>
      <c r="J23" s="3" t="s">
        <v>35</v>
      </c>
      <c r="K23" s="3" t="s">
        <v>34</v>
      </c>
      <c r="L23" s="3" t="s">
        <v>25</v>
      </c>
      <c r="M23" s="3">
        <v>13</v>
      </c>
      <c r="N23" s="3" t="s">
        <v>26</v>
      </c>
      <c r="O23" s="3" t="s">
        <v>27</v>
      </c>
      <c r="P23" s="3" t="s">
        <v>79</v>
      </c>
      <c r="Q23" s="3" t="s">
        <v>61</v>
      </c>
      <c r="R23" s="3">
        <f>IF( ('Question 10 unworked'!$G23="Mumbai Indians")+('Question 10 unworked'!$H23="Mumbai Indians"),1,0)</f>
        <v>0</v>
      </c>
    </row>
    <row r="24" spans="1:18" ht="15.75" customHeight="1" x14ac:dyDescent="0.3">
      <c r="A24" s="3">
        <v>335997</v>
      </c>
      <c r="B24" s="3" t="s">
        <v>52</v>
      </c>
      <c r="C24" s="5">
        <v>39567</v>
      </c>
      <c r="D24" s="3" t="s">
        <v>80</v>
      </c>
      <c r="E24" s="3" t="s">
        <v>54</v>
      </c>
      <c r="F24" s="3">
        <v>0</v>
      </c>
      <c r="G24" s="3" t="s">
        <v>23</v>
      </c>
      <c r="H24" s="3" t="s">
        <v>49</v>
      </c>
      <c r="I24" s="3" t="s">
        <v>23</v>
      </c>
      <c r="J24" s="3" t="s">
        <v>35</v>
      </c>
      <c r="K24" s="3" t="s">
        <v>49</v>
      </c>
      <c r="L24" s="3" t="s">
        <v>43</v>
      </c>
      <c r="M24" s="3">
        <v>7</v>
      </c>
      <c r="N24" s="3" t="s">
        <v>26</v>
      </c>
      <c r="O24" s="3" t="s">
        <v>27</v>
      </c>
      <c r="P24" s="3" t="s">
        <v>56</v>
      </c>
      <c r="Q24" s="3" t="s">
        <v>73</v>
      </c>
      <c r="R24" s="3">
        <f>IF( ('Question 10 unworked'!$G24="Mumbai Indians")+('Question 10 unworked'!$H24="Mumbai Indians"),1,0)</f>
        <v>1</v>
      </c>
    </row>
    <row r="25" spans="1:18" ht="15.75" customHeight="1" x14ac:dyDescent="0.3">
      <c r="A25" s="3">
        <v>335998</v>
      </c>
      <c r="B25" s="3" t="s">
        <v>38</v>
      </c>
      <c r="C25" s="5">
        <v>39568</v>
      </c>
      <c r="D25" s="3" t="s">
        <v>81</v>
      </c>
      <c r="E25" s="3" t="s">
        <v>40</v>
      </c>
      <c r="F25" s="3">
        <v>0</v>
      </c>
      <c r="G25" s="3" t="s">
        <v>41</v>
      </c>
      <c r="H25" s="3" t="s">
        <v>22</v>
      </c>
      <c r="I25" s="3" t="s">
        <v>22</v>
      </c>
      <c r="J25" s="3" t="s">
        <v>24</v>
      </c>
      <c r="K25" s="3" t="s">
        <v>41</v>
      </c>
      <c r="L25" s="3" t="s">
        <v>25</v>
      </c>
      <c r="M25" s="3">
        <v>10</v>
      </c>
      <c r="N25" s="3" t="s">
        <v>26</v>
      </c>
      <c r="O25" s="3" t="s">
        <v>27</v>
      </c>
      <c r="P25" s="3" t="s">
        <v>44</v>
      </c>
      <c r="Q25" s="3" t="s">
        <v>77</v>
      </c>
      <c r="R25" s="3">
        <f>IF( ('Question 10 unworked'!$G25="Mumbai Indians")+('Question 10 unworked'!$H25="Mumbai Indians"),1,0)</f>
        <v>0</v>
      </c>
    </row>
    <row r="26" spans="1:18" ht="15.75" customHeight="1" x14ac:dyDescent="0.3">
      <c r="A26" s="3">
        <v>335999</v>
      </c>
      <c r="B26" s="3" t="s">
        <v>62</v>
      </c>
      <c r="C26" s="5">
        <v>39569</v>
      </c>
      <c r="D26" s="3" t="s">
        <v>82</v>
      </c>
      <c r="E26" s="3" t="s">
        <v>64</v>
      </c>
      <c r="F26" s="3">
        <v>0</v>
      </c>
      <c r="G26" s="3" t="s">
        <v>55</v>
      </c>
      <c r="H26" s="3" t="s">
        <v>33</v>
      </c>
      <c r="I26" s="3" t="s">
        <v>33</v>
      </c>
      <c r="J26" s="3" t="s">
        <v>24</v>
      </c>
      <c r="K26" s="3" t="s">
        <v>33</v>
      </c>
      <c r="L26" s="3" t="s">
        <v>43</v>
      </c>
      <c r="M26" s="3">
        <v>7</v>
      </c>
      <c r="N26" s="3" t="s">
        <v>26</v>
      </c>
      <c r="O26" s="3" t="s">
        <v>27</v>
      </c>
      <c r="P26" s="3" t="s">
        <v>79</v>
      </c>
      <c r="Q26" s="3" t="s">
        <v>61</v>
      </c>
      <c r="R26" s="3">
        <f>IF( ('Question 10 unworked'!$G26="Mumbai Indians")+('Question 10 unworked'!$H26="Mumbai Indians"),1,0)</f>
        <v>0</v>
      </c>
    </row>
    <row r="27" spans="1:18" ht="15.75" customHeight="1" x14ac:dyDescent="0.3">
      <c r="A27" s="3">
        <v>336000</v>
      </c>
      <c r="B27" s="3" t="s">
        <v>58</v>
      </c>
      <c r="C27" s="5">
        <v>39569</v>
      </c>
      <c r="D27" s="3" t="s">
        <v>83</v>
      </c>
      <c r="E27" s="3" t="s">
        <v>60</v>
      </c>
      <c r="F27" s="3">
        <v>0</v>
      </c>
      <c r="G27" s="3" t="s">
        <v>42</v>
      </c>
      <c r="H27" s="3" t="s">
        <v>23</v>
      </c>
      <c r="I27" s="3" t="s">
        <v>42</v>
      </c>
      <c r="J27" s="3" t="s">
        <v>35</v>
      </c>
      <c r="K27" s="3" t="s">
        <v>42</v>
      </c>
      <c r="L27" s="3" t="s">
        <v>25</v>
      </c>
      <c r="M27" s="3">
        <v>45</v>
      </c>
      <c r="N27" s="3" t="s">
        <v>26</v>
      </c>
      <c r="O27" s="3" t="s">
        <v>27</v>
      </c>
      <c r="P27" s="3" t="s">
        <v>29</v>
      </c>
      <c r="Q27" s="3" t="s">
        <v>45</v>
      </c>
      <c r="R27" s="3">
        <f>IF( ('Question 10 unworked'!$G27="Mumbai Indians")+('Question 10 unworked'!$H27="Mumbai Indians"),1,0)</f>
        <v>0</v>
      </c>
    </row>
    <row r="28" spans="1:18" ht="15.75" customHeight="1" x14ac:dyDescent="0.3">
      <c r="A28" s="3">
        <v>336001</v>
      </c>
      <c r="B28" s="3" t="s">
        <v>67</v>
      </c>
      <c r="C28" s="5">
        <v>39570</v>
      </c>
      <c r="D28" s="3" t="s">
        <v>63</v>
      </c>
      <c r="E28" s="3" t="s">
        <v>69</v>
      </c>
      <c r="F28" s="3">
        <v>0</v>
      </c>
      <c r="G28" s="3" t="s">
        <v>34</v>
      </c>
      <c r="H28" s="3" t="s">
        <v>41</v>
      </c>
      <c r="I28" s="3" t="s">
        <v>34</v>
      </c>
      <c r="J28" s="3" t="s">
        <v>35</v>
      </c>
      <c r="K28" s="3" t="s">
        <v>41</v>
      </c>
      <c r="L28" s="3" t="s">
        <v>43</v>
      </c>
      <c r="M28" s="3">
        <v>8</v>
      </c>
      <c r="N28" s="3" t="s">
        <v>26</v>
      </c>
      <c r="O28" s="3" t="s">
        <v>27</v>
      </c>
      <c r="P28" s="3" t="s">
        <v>56</v>
      </c>
      <c r="Q28" s="3" t="s">
        <v>57</v>
      </c>
      <c r="R28" s="3">
        <f>IF( ('Question 10 unworked'!$G28="Mumbai Indians")+('Question 10 unworked'!$H28="Mumbai Indians"),1,0)</f>
        <v>0</v>
      </c>
    </row>
    <row r="29" spans="1:18" ht="15.75" customHeight="1" x14ac:dyDescent="0.3">
      <c r="A29" s="3">
        <v>336002</v>
      </c>
      <c r="B29" s="3" t="s">
        <v>62</v>
      </c>
      <c r="C29" s="5">
        <v>39593</v>
      </c>
      <c r="D29" s="3" t="s">
        <v>84</v>
      </c>
      <c r="E29" s="3" t="s">
        <v>64</v>
      </c>
      <c r="F29" s="3">
        <v>0</v>
      </c>
      <c r="G29" s="3" t="s">
        <v>55</v>
      </c>
      <c r="H29" s="3" t="s">
        <v>22</v>
      </c>
      <c r="I29" s="3" t="s">
        <v>55</v>
      </c>
      <c r="J29" s="3" t="s">
        <v>35</v>
      </c>
      <c r="K29" s="3" t="s">
        <v>22</v>
      </c>
      <c r="L29" s="3" t="s">
        <v>43</v>
      </c>
      <c r="M29" s="3">
        <v>5</v>
      </c>
      <c r="N29" s="3" t="s">
        <v>26</v>
      </c>
      <c r="O29" s="3" t="s">
        <v>27</v>
      </c>
      <c r="P29" s="3" t="s">
        <v>28</v>
      </c>
      <c r="Q29" s="3" t="s">
        <v>29</v>
      </c>
      <c r="R29" s="3">
        <f>IF( ('Question 10 unworked'!$G29="Mumbai Indians")+('Question 10 unworked'!$H29="Mumbai Indians"),1,0)</f>
        <v>0</v>
      </c>
    </row>
    <row r="30" spans="1:18" ht="15.75" customHeight="1" x14ac:dyDescent="0.3">
      <c r="A30" s="3">
        <v>336003</v>
      </c>
      <c r="B30" s="3" t="s">
        <v>30</v>
      </c>
      <c r="C30" s="5">
        <v>39571</v>
      </c>
      <c r="D30" s="3" t="s">
        <v>85</v>
      </c>
      <c r="E30" s="3" t="s">
        <v>32</v>
      </c>
      <c r="F30" s="3">
        <v>0</v>
      </c>
      <c r="G30" s="3" t="s">
        <v>33</v>
      </c>
      <c r="H30" s="3" t="s">
        <v>23</v>
      </c>
      <c r="I30" s="3" t="s">
        <v>33</v>
      </c>
      <c r="J30" s="3" t="s">
        <v>35</v>
      </c>
      <c r="K30" s="3" t="s">
        <v>33</v>
      </c>
      <c r="L30" s="3" t="s">
        <v>25</v>
      </c>
      <c r="M30" s="3">
        <v>9</v>
      </c>
      <c r="N30" s="3" t="s">
        <v>26</v>
      </c>
      <c r="O30" s="3" t="s">
        <v>27</v>
      </c>
      <c r="P30" s="3" t="s">
        <v>51</v>
      </c>
      <c r="Q30" s="3" t="s">
        <v>77</v>
      </c>
      <c r="R30" s="3">
        <f>IF( ('Question 10 unworked'!$G30="Mumbai Indians")+('Question 10 unworked'!$H30="Mumbai Indians"),1,0)</f>
        <v>0</v>
      </c>
    </row>
    <row r="31" spans="1:18" ht="15.75" customHeight="1" x14ac:dyDescent="0.3">
      <c r="A31" s="3">
        <v>336004</v>
      </c>
      <c r="B31" s="3" t="s">
        <v>46</v>
      </c>
      <c r="C31" s="5">
        <v>39572</v>
      </c>
      <c r="D31" s="3" t="s">
        <v>86</v>
      </c>
      <c r="E31" s="3" t="s">
        <v>75</v>
      </c>
      <c r="F31" s="3">
        <v>0</v>
      </c>
      <c r="G31" s="3" t="s">
        <v>49</v>
      </c>
      <c r="H31" s="3" t="s">
        <v>41</v>
      </c>
      <c r="I31" s="3" t="s">
        <v>41</v>
      </c>
      <c r="J31" s="3" t="s">
        <v>24</v>
      </c>
      <c r="K31" s="3" t="s">
        <v>49</v>
      </c>
      <c r="L31" s="3" t="s">
        <v>25</v>
      </c>
      <c r="M31" s="3">
        <v>29</v>
      </c>
      <c r="N31" s="3" t="s">
        <v>26</v>
      </c>
      <c r="O31" s="3" t="s">
        <v>27</v>
      </c>
      <c r="P31" s="3" t="s">
        <v>65</v>
      </c>
      <c r="Q31" s="3" t="s">
        <v>29</v>
      </c>
      <c r="R31" s="3">
        <f>IF( ('Question 10 unworked'!$G31="Mumbai Indians")+('Question 10 unworked'!$H31="Mumbai Indians"),1,0)</f>
        <v>1</v>
      </c>
    </row>
    <row r="32" spans="1:18" ht="15.75" customHeight="1" x14ac:dyDescent="0.3">
      <c r="A32" s="3">
        <v>336005</v>
      </c>
      <c r="B32" s="3" t="s">
        <v>58</v>
      </c>
      <c r="C32" s="5">
        <v>39572</v>
      </c>
      <c r="D32" s="3" t="s">
        <v>87</v>
      </c>
      <c r="E32" s="3" t="s">
        <v>60</v>
      </c>
      <c r="F32" s="3">
        <v>0</v>
      </c>
      <c r="G32" s="3" t="s">
        <v>42</v>
      </c>
      <c r="H32" s="3" t="s">
        <v>34</v>
      </c>
      <c r="I32" s="3" t="s">
        <v>34</v>
      </c>
      <c r="J32" s="3" t="s">
        <v>35</v>
      </c>
      <c r="K32" s="3" t="s">
        <v>42</v>
      </c>
      <c r="L32" s="3" t="s">
        <v>43</v>
      </c>
      <c r="M32" s="3">
        <v>8</v>
      </c>
      <c r="N32" s="3" t="s">
        <v>26</v>
      </c>
      <c r="O32" s="3" t="s">
        <v>27</v>
      </c>
      <c r="P32" s="3" t="s">
        <v>28</v>
      </c>
      <c r="Q32" s="3" t="s">
        <v>73</v>
      </c>
      <c r="R32" s="3">
        <f>IF( ('Question 10 unworked'!$G32="Mumbai Indians")+('Question 10 unworked'!$H32="Mumbai Indians"),1,0)</f>
        <v>0</v>
      </c>
    </row>
    <row r="33" spans="1:18" ht="15.75" customHeight="1" x14ac:dyDescent="0.3">
      <c r="A33" s="3">
        <v>336006</v>
      </c>
      <c r="B33" s="3" t="s">
        <v>19</v>
      </c>
      <c r="C33" s="5">
        <v>39573</v>
      </c>
      <c r="D33" s="3" t="s">
        <v>88</v>
      </c>
      <c r="E33" s="3" t="s">
        <v>21</v>
      </c>
      <c r="F33" s="3">
        <v>0</v>
      </c>
      <c r="G33" s="3" t="s">
        <v>22</v>
      </c>
      <c r="H33" s="3" t="s">
        <v>33</v>
      </c>
      <c r="I33" s="3" t="s">
        <v>33</v>
      </c>
      <c r="J33" s="3" t="s">
        <v>24</v>
      </c>
      <c r="K33" s="3" t="s">
        <v>33</v>
      </c>
      <c r="L33" s="3" t="s">
        <v>43</v>
      </c>
      <c r="M33" s="3">
        <v>6</v>
      </c>
      <c r="N33" s="3" t="s">
        <v>26</v>
      </c>
      <c r="O33" s="3" t="s">
        <v>27</v>
      </c>
      <c r="P33" s="3" t="s">
        <v>50</v>
      </c>
      <c r="Q33" s="3" t="s">
        <v>79</v>
      </c>
      <c r="R33" s="3">
        <f>IF( ('Question 10 unworked'!$G33="Mumbai Indians")+('Question 10 unworked'!$H33="Mumbai Indians"),1,0)</f>
        <v>0</v>
      </c>
    </row>
    <row r="34" spans="1:18" ht="15.75" customHeight="1" x14ac:dyDescent="0.3">
      <c r="A34" s="3">
        <v>336007</v>
      </c>
      <c r="B34" s="3" t="s">
        <v>67</v>
      </c>
      <c r="C34" s="5">
        <v>39574</v>
      </c>
      <c r="D34" s="3" t="s">
        <v>74</v>
      </c>
      <c r="E34" s="3" t="s">
        <v>69</v>
      </c>
      <c r="F34" s="3">
        <v>0</v>
      </c>
      <c r="G34" s="3" t="s">
        <v>34</v>
      </c>
      <c r="H34" s="3" t="s">
        <v>55</v>
      </c>
      <c r="I34" s="3" t="s">
        <v>55</v>
      </c>
      <c r="J34" s="3" t="s">
        <v>24</v>
      </c>
      <c r="K34" s="3" t="s">
        <v>55</v>
      </c>
      <c r="L34" s="3" t="s">
        <v>43</v>
      </c>
      <c r="M34" s="3">
        <v>7</v>
      </c>
      <c r="N34" s="3" t="s">
        <v>26</v>
      </c>
      <c r="O34" s="3" t="s">
        <v>27</v>
      </c>
      <c r="P34" s="3" t="s">
        <v>36</v>
      </c>
      <c r="Q34" s="3" t="s">
        <v>61</v>
      </c>
      <c r="R34" s="3">
        <f>IF( ('Question 10 unworked'!$G34="Mumbai Indians")+('Question 10 unworked'!$H34="Mumbai Indians"),1,0)</f>
        <v>0</v>
      </c>
    </row>
    <row r="35" spans="1:18" ht="15.75" customHeight="1" x14ac:dyDescent="0.3">
      <c r="A35" s="3">
        <v>336008</v>
      </c>
      <c r="B35" s="3" t="s">
        <v>46</v>
      </c>
      <c r="C35" s="5">
        <v>39575</v>
      </c>
      <c r="D35" s="3" t="s">
        <v>89</v>
      </c>
      <c r="E35" s="3" t="s">
        <v>75</v>
      </c>
      <c r="F35" s="3">
        <v>0</v>
      </c>
      <c r="G35" s="3" t="s">
        <v>49</v>
      </c>
      <c r="H35" s="3" t="s">
        <v>42</v>
      </c>
      <c r="I35" s="3" t="s">
        <v>49</v>
      </c>
      <c r="J35" s="3" t="s">
        <v>24</v>
      </c>
      <c r="K35" s="3" t="s">
        <v>49</v>
      </c>
      <c r="L35" s="3" t="s">
        <v>43</v>
      </c>
      <c r="M35" s="3">
        <v>7</v>
      </c>
      <c r="N35" s="3" t="s">
        <v>26</v>
      </c>
      <c r="O35" s="3" t="s">
        <v>27</v>
      </c>
      <c r="P35" s="3" t="s">
        <v>51</v>
      </c>
      <c r="Q35" s="3" t="s">
        <v>29</v>
      </c>
      <c r="R35" s="3">
        <f>IF( ('Question 10 unworked'!$G35="Mumbai Indians")+('Question 10 unworked'!$H35="Mumbai Indians"),1,0)</f>
        <v>1</v>
      </c>
    </row>
    <row r="36" spans="1:18" ht="15.75" customHeight="1" x14ac:dyDescent="0.3">
      <c r="A36" s="3">
        <v>336009</v>
      </c>
      <c r="B36" s="3" t="s">
        <v>38</v>
      </c>
      <c r="C36" s="5">
        <v>39576</v>
      </c>
      <c r="D36" s="3" t="s">
        <v>78</v>
      </c>
      <c r="E36" s="3" t="s">
        <v>40</v>
      </c>
      <c r="F36" s="3">
        <v>0</v>
      </c>
      <c r="G36" s="3" t="s">
        <v>41</v>
      </c>
      <c r="H36" s="3" t="s">
        <v>34</v>
      </c>
      <c r="I36" s="3" t="s">
        <v>34</v>
      </c>
      <c r="J36" s="3" t="s">
        <v>24</v>
      </c>
      <c r="K36" s="3" t="s">
        <v>34</v>
      </c>
      <c r="L36" s="3" t="s">
        <v>43</v>
      </c>
      <c r="M36" s="3">
        <v>4</v>
      </c>
      <c r="N36" s="3" t="s">
        <v>26</v>
      </c>
      <c r="O36" s="3" t="s">
        <v>27</v>
      </c>
      <c r="P36" s="3" t="s">
        <v>44</v>
      </c>
      <c r="Q36" s="3" t="s">
        <v>61</v>
      </c>
      <c r="R36" s="3">
        <f>IF( ('Question 10 unworked'!$G36="Mumbai Indians")+('Question 10 unworked'!$H36="Mumbai Indians"),1,0)</f>
        <v>0</v>
      </c>
    </row>
    <row r="37" spans="1:18" ht="15.75" customHeight="1" x14ac:dyDescent="0.3">
      <c r="A37" s="3">
        <v>336010</v>
      </c>
      <c r="B37" s="3" t="s">
        <v>52</v>
      </c>
      <c r="C37" s="5">
        <v>39576</v>
      </c>
      <c r="D37" s="3" t="s">
        <v>90</v>
      </c>
      <c r="E37" s="3" t="s">
        <v>54</v>
      </c>
      <c r="F37" s="3">
        <v>0</v>
      </c>
      <c r="G37" s="3" t="s">
        <v>23</v>
      </c>
      <c r="H37" s="3" t="s">
        <v>22</v>
      </c>
      <c r="I37" s="3" t="s">
        <v>23</v>
      </c>
      <c r="J37" s="3" t="s">
        <v>35</v>
      </c>
      <c r="K37" s="3" t="s">
        <v>23</v>
      </c>
      <c r="L37" s="3" t="s">
        <v>25</v>
      </c>
      <c r="M37" s="3">
        <v>5</v>
      </c>
      <c r="N37" s="3" t="s">
        <v>26</v>
      </c>
      <c r="O37" s="3" t="s">
        <v>27</v>
      </c>
      <c r="P37" s="3" t="s">
        <v>28</v>
      </c>
      <c r="Q37" s="3" t="s">
        <v>65</v>
      </c>
      <c r="R37" s="3">
        <f>IF( ('Question 10 unworked'!$G37="Mumbai Indians")+('Question 10 unworked'!$H37="Mumbai Indians"),1,0)</f>
        <v>0</v>
      </c>
    </row>
    <row r="38" spans="1:18" ht="15.75" customHeight="1" x14ac:dyDescent="0.3">
      <c r="A38" s="3">
        <v>336011</v>
      </c>
      <c r="B38" s="3" t="s">
        <v>58</v>
      </c>
      <c r="C38" s="5">
        <v>39577</v>
      </c>
      <c r="D38" s="3" t="s">
        <v>70</v>
      </c>
      <c r="E38" s="3" t="s">
        <v>60</v>
      </c>
      <c r="F38" s="3">
        <v>0</v>
      </c>
      <c r="G38" s="3" t="s">
        <v>42</v>
      </c>
      <c r="H38" s="3" t="s">
        <v>55</v>
      </c>
      <c r="I38" s="3" t="s">
        <v>42</v>
      </c>
      <c r="J38" s="3" t="s">
        <v>24</v>
      </c>
      <c r="K38" s="3" t="s">
        <v>42</v>
      </c>
      <c r="L38" s="3" t="s">
        <v>43</v>
      </c>
      <c r="M38" s="3">
        <v>8</v>
      </c>
      <c r="N38" s="3" t="s">
        <v>26</v>
      </c>
      <c r="O38" s="3" t="s">
        <v>27</v>
      </c>
      <c r="P38" s="3" t="s">
        <v>36</v>
      </c>
      <c r="Q38" s="3" t="s">
        <v>66</v>
      </c>
      <c r="R38" s="3">
        <f>IF( ('Question 10 unworked'!$G38="Mumbai Indians")+('Question 10 unworked'!$H38="Mumbai Indians"),1,0)</f>
        <v>0</v>
      </c>
    </row>
    <row r="39" spans="1:18" ht="15.75" customHeight="1" x14ac:dyDescent="0.3">
      <c r="A39" s="3">
        <v>336012</v>
      </c>
      <c r="B39" s="3" t="s">
        <v>19</v>
      </c>
      <c r="C39" s="5">
        <v>39596</v>
      </c>
      <c r="D39" s="3" t="s">
        <v>91</v>
      </c>
      <c r="E39" s="3" t="s">
        <v>21</v>
      </c>
      <c r="F39" s="3">
        <v>0</v>
      </c>
      <c r="G39" s="3" t="s">
        <v>22</v>
      </c>
      <c r="H39" s="3" t="s">
        <v>49</v>
      </c>
      <c r="I39" s="3" t="s">
        <v>49</v>
      </c>
      <c r="J39" s="3" t="s">
        <v>24</v>
      </c>
      <c r="K39" s="3" t="s">
        <v>49</v>
      </c>
      <c r="L39" s="3" t="s">
        <v>43</v>
      </c>
      <c r="M39" s="3">
        <v>9</v>
      </c>
      <c r="N39" s="3" t="s">
        <v>26</v>
      </c>
      <c r="O39" s="3" t="s">
        <v>27</v>
      </c>
      <c r="P39" s="3" t="s">
        <v>56</v>
      </c>
      <c r="Q39" s="3" t="s">
        <v>73</v>
      </c>
      <c r="R39" s="3">
        <f>IF( ('Question 10 unworked'!$G39="Mumbai Indians")+('Question 10 unworked'!$H39="Mumbai Indians"),1,0)</f>
        <v>1</v>
      </c>
    </row>
    <row r="40" spans="1:18" ht="15.75" customHeight="1" x14ac:dyDescent="0.3">
      <c r="A40" s="3">
        <v>336013</v>
      </c>
      <c r="B40" s="3" t="s">
        <v>67</v>
      </c>
      <c r="C40" s="5">
        <v>39578</v>
      </c>
      <c r="D40" s="3" t="s">
        <v>92</v>
      </c>
      <c r="E40" s="3" t="s">
        <v>69</v>
      </c>
      <c r="F40" s="3">
        <v>0</v>
      </c>
      <c r="G40" s="3" t="s">
        <v>34</v>
      </c>
      <c r="H40" s="3" t="s">
        <v>33</v>
      </c>
      <c r="I40" s="3" t="s">
        <v>33</v>
      </c>
      <c r="J40" s="3" t="s">
        <v>24</v>
      </c>
      <c r="K40" s="3" t="s">
        <v>34</v>
      </c>
      <c r="L40" s="3" t="s">
        <v>25</v>
      </c>
      <c r="M40" s="3">
        <v>18</v>
      </c>
      <c r="N40" s="3" t="s">
        <v>26</v>
      </c>
      <c r="O40" s="3" t="s">
        <v>27</v>
      </c>
      <c r="P40" s="3" t="s">
        <v>73</v>
      </c>
      <c r="Q40" s="3" t="s">
        <v>93</v>
      </c>
      <c r="R40" s="3">
        <f>IF( ('Question 10 unworked'!$G40="Mumbai Indians")+('Question 10 unworked'!$H40="Mumbai Indians"),1,0)</f>
        <v>0</v>
      </c>
    </row>
    <row r="41" spans="1:18" ht="15.75" customHeight="1" x14ac:dyDescent="0.3">
      <c r="A41" s="3">
        <v>336014</v>
      </c>
      <c r="B41" s="3" t="s">
        <v>62</v>
      </c>
      <c r="C41" s="5">
        <v>39579</v>
      </c>
      <c r="D41" s="3" t="s">
        <v>90</v>
      </c>
      <c r="E41" s="3" t="s">
        <v>64</v>
      </c>
      <c r="F41" s="3">
        <v>0</v>
      </c>
      <c r="G41" s="3" t="s">
        <v>55</v>
      </c>
      <c r="H41" s="3" t="s">
        <v>23</v>
      </c>
      <c r="I41" s="3" t="s">
        <v>23</v>
      </c>
      <c r="J41" s="3" t="s">
        <v>35</v>
      </c>
      <c r="K41" s="3" t="s">
        <v>23</v>
      </c>
      <c r="L41" s="3" t="s">
        <v>25</v>
      </c>
      <c r="M41" s="3">
        <v>23</v>
      </c>
      <c r="N41" s="3" t="s">
        <v>26</v>
      </c>
      <c r="O41" s="3" t="s">
        <v>27</v>
      </c>
      <c r="P41" s="3" t="s">
        <v>65</v>
      </c>
      <c r="Q41" s="3" t="s">
        <v>66</v>
      </c>
      <c r="R41" s="3">
        <f>IF( ('Question 10 unworked'!$G41="Mumbai Indians")+('Question 10 unworked'!$H41="Mumbai Indians"),1,0)</f>
        <v>0</v>
      </c>
    </row>
    <row r="42" spans="1:18" ht="15.75" customHeight="1" x14ac:dyDescent="0.3">
      <c r="A42" s="3">
        <v>336015</v>
      </c>
      <c r="B42" s="3" t="s">
        <v>58</v>
      </c>
      <c r="C42" s="5">
        <v>39579</v>
      </c>
      <c r="D42" s="3" t="s">
        <v>59</v>
      </c>
      <c r="E42" s="3" t="s">
        <v>60</v>
      </c>
      <c r="F42" s="3">
        <v>0</v>
      </c>
      <c r="G42" s="3" t="s">
        <v>42</v>
      </c>
      <c r="H42" s="3" t="s">
        <v>41</v>
      </c>
      <c r="I42" s="3" t="s">
        <v>42</v>
      </c>
      <c r="J42" s="3" t="s">
        <v>24</v>
      </c>
      <c r="K42" s="3" t="s">
        <v>42</v>
      </c>
      <c r="L42" s="3" t="s">
        <v>43</v>
      </c>
      <c r="M42" s="3">
        <v>3</v>
      </c>
      <c r="N42" s="3" t="s">
        <v>26</v>
      </c>
      <c r="O42" s="3" t="s">
        <v>27</v>
      </c>
      <c r="P42" s="3" t="s">
        <v>50</v>
      </c>
      <c r="Q42" s="3" t="s">
        <v>29</v>
      </c>
      <c r="R42" s="3">
        <f>IF( ('Question 10 unworked'!$G42="Mumbai Indians")+('Question 10 unworked'!$H42="Mumbai Indians"),1,0)</f>
        <v>0</v>
      </c>
    </row>
    <row r="43" spans="1:18" ht="15.75" customHeight="1" x14ac:dyDescent="0.3">
      <c r="A43" s="3">
        <v>336016</v>
      </c>
      <c r="B43" s="3" t="s">
        <v>30</v>
      </c>
      <c r="C43" s="5">
        <v>39580</v>
      </c>
      <c r="D43" s="3" t="s">
        <v>82</v>
      </c>
      <c r="E43" s="3" t="s">
        <v>32</v>
      </c>
      <c r="F43" s="3">
        <v>0</v>
      </c>
      <c r="G43" s="3" t="s">
        <v>33</v>
      </c>
      <c r="H43" s="3" t="s">
        <v>22</v>
      </c>
      <c r="I43" s="3" t="s">
        <v>22</v>
      </c>
      <c r="J43" s="3" t="s">
        <v>35</v>
      </c>
      <c r="K43" s="3" t="s">
        <v>33</v>
      </c>
      <c r="L43" s="3" t="s">
        <v>43</v>
      </c>
      <c r="M43" s="3">
        <v>9</v>
      </c>
      <c r="N43" s="3" t="s">
        <v>26</v>
      </c>
      <c r="O43" s="3" t="s">
        <v>27</v>
      </c>
      <c r="P43" s="3" t="s">
        <v>79</v>
      </c>
      <c r="Q43" s="3" t="s">
        <v>77</v>
      </c>
      <c r="R43" s="3">
        <f>IF( ('Question 10 unworked'!$G43="Mumbai Indians")+('Question 10 unworked'!$H43="Mumbai Indians"),1,0)</f>
        <v>0</v>
      </c>
    </row>
    <row r="44" spans="1:18" ht="15.75" customHeight="1" x14ac:dyDescent="0.3">
      <c r="A44" s="3">
        <v>336017</v>
      </c>
      <c r="B44" s="3" t="s">
        <v>52</v>
      </c>
      <c r="C44" s="5">
        <v>39581</v>
      </c>
      <c r="D44" s="3" t="s">
        <v>94</v>
      </c>
      <c r="E44" s="3" t="s">
        <v>54</v>
      </c>
      <c r="F44" s="3">
        <v>0</v>
      </c>
      <c r="G44" s="3" t="s">
        <v>23</v>
      </c>
      <c r="H44" s="3" t="s">
        <v>41</v>
      </c>
      <c r="I44" s="3" t="s">
        <v>23</v>
      </c>
      <c r="J44" s="3" t="s">
        <v>35</v>
      </c>
      <c r="K44" s="3" t="s">
        <v>23</v>
      </c>
      <c r="L44" s="3" t="s">
        <v>25</v>
      </c>
      <c r="M44" s="3">
        <v>23</v>
      </c>
      <c r="N44" s="3" t="s">
        <v>26</v>
      </c>
      <c r="O44" s="3" t="s">
        <v>27</v>
      </c>
      <c r="P44" s="3" t="s">
        <v>28</v>
      </c>
      <c r="Q44" s="3" t="s">
        <v>65</v>
      </c>
      <c r="R44" s="3">
        <f>IF( ('Question 10 unworked'!$G44="Mumbai Indians")+('Question 10 unworked'!$H44="Mumbai Indians"),1,0)</f>
        <v>0</v>
      </c>
    </row>
    <row r="45" spans="1:18" ht="15.75" customHeight="1" x14ac:dyDescent="0.3">
      <c r="A45" s="3">
        <v>336018</v>
      </c>
      <c r="B45" s="3" t="s">
        <v>46</v>
      </c>
      <c r="C45" s="5">
        <v>39582</v>
      </c>
      <c r="D45" s="3" t="s">
        <v>80</v>
      </c>
      <c r="E45" s="3" t="s">
        <v>48</v>
      </c>
      <c r="F45" s="3">
        <v>0</v>
      </c>
      <c r="G45" s="3" t="s">
        <v>49</v>
      </c>
      <c r="H45" s="3" t="s">
        <v>34</v>
      </c>
      <c r="I45" s="3" t="s">
        <v>49</v>
      </c>
      <c r="J45" s="3" t="s">
        <v>24</v>
      </c>
      <c r="K45" s="3" t="s">
        <v>49</v>
      </c>
      <c r="L45" s="3" t="s">
        <v>43</v>
      </c>
      <c r="M45" s="3">
        <v>9</v>
      </c>
      <c r="N45" s="3" t="s">
        <v>26</v>
      </c>
      <c r="O45" s="3" t="s">
        <v>27</v>
      </c>
      <c r="P45" s="3" t="s">
        <v>79</v>
      </c>
      <c r="Q45" s="3" t="s">
        <v>66</v>
      </c>
      <c r="R45" s="3">
        <f>IF( ('Question 10 unworked'!$G45="Mumbai Indians")+('Question 10 unworked'!$H45="Mumbai Indians"),1,0)</f>
        <v>1</v>
      </c>
    </row>
    <row r="46" spans="1:18" ht="15.75" customHeight="1" x14ac:dyDescent="0.3">
      <c r="A46" s="3">
        <v>336019</v>
      </c>
      <c r="B46" s="3" t="s">
        <v>30</v>
      </c>
      <c r="C46" s="5">
        <v>39596</v>
      </c>
      <c r="D46" s="3" t="s">
        <v>82</v>
      </c>
      <c r="E46" s="3" t="s">
        <v>32</v>
      </c>
      <c r="F46" s="3">
        <v>0</v>
      </c>
      <c r="G46" s="3" t="s">
        <v>33</v>
      </c>
      <c r="H46" s="3" t="s">
        <v>42</v>
      </c>
      <c r="I46" s="3" t="s">
        <v>42</v>
      </c>
      <c r="J46" s="3" t="s">
        <v>24</v>
      </c>
      <c r="K46" s="3" t="s">
        <v>33</v>
      </c>
      <c r="L46" s="3" t="s">
        <v>25</v>
      </c>
      <c r="M46" s="3">
        <v>41</v>
      </c>
      <c r="N46" s="3" t="s">
        <v>26</v>
      </c>
      <c r="O46" s="3" t="s">
        <v>27</v>
      </c>
      <c r="P46" s="3" t="s">
        <v>50</v>
      </c>
      <c r="Q46" s="3" t="s">
        <v>57</v>
      </c>
      <c r="R46" s="3">
        <f>IF( ('Question 10 unworked'!$G46="Mumbai Indians")+('Question 10 unworked'!$H46="Mumbai Indians"),1,0)</f>
        <v>0</v>
      </c>
    </row>
    <row r="47" spans="1:18" ht="15.75" customHeight="1" x14ac:dyDescent="0.3">
      <c r="A47" s="3">
        <v>336020</v>
      </c>
      <c r="B47" s="3" t="s">
        <v>38</v>
      </c>
      <c r="C47" s="5">
        <v>39583</v>
      </c>
      <c r="D47" s="3" t="s">
        <v>95</v>
      </c>
      <c r="E47" s="3" t="s">
        <v>40</v>
      </c>
      <c r="F47" s="3">
        <v>0</v>
      </c>
      <c r="G47" s="3" t="s">
        <v>41</v>
      </c>
      <c r="H47" s="3" t="s">
        <v>55</v>
      </c>
      <c r="I47" s="3" t="s">
        <v>55</v>
      </c>
      <c r="J47" s="3" t="s">
        <v>24</v>
      </c>
      <c r="K47" s="3" t="s">
        <v>41</v>
      </c>
      <c r="L47" s="3" t="s">
        <v>25</v>
      </c>
      <c r="M47" s="3">
        <v>12</v>
      </c>
      <c r="N47" s="3" t="s">
        <v>26</v>
      </c>
      <c r="O47" s="3" t="s">
        <v>27</v>
      </c>
      <c r="P47" s="3" t="s">
        <v>93</v>
      </c>
      <c r="Q47" s="3" t="s">
        <v>45</v>
      </c>
      <c r="R47" s="3">
        <f>IF( ('Question 10 unworked'!$G47="Mumbai Indians")+('Question 10 unworked'!$H47="Mumbai Indians"),1,0)</f>
        <v>0</v>
      </c>
    </row>
    <row r="48" spans="1:18" ht="15.75" customHeight="1" x14ac:dyDescent="0.3">
      <c r="A48" s="3">
        <v>336021</v>
      </c>
      <c r="B48" s="3" t="s">
        <v>46</v>
      </c>
      <c r="C48" s="5">
        <v>39584</v>
      </c>
      <c r="D48" s="3" t="s">
        <v>86</v>
      </c>
      <c r="E48" s="3" t="s">
        <v>48</v>
      </c>
      <c r="F48" s="3">
        <v>0</v>
      </c>
      <c r="G48" s="3" t="s">
        <v>49</v>
      </c>
      <c r="H48" s="3" t="s">
        <v>23</v>
      </c>
      <c r="I48" s="3" t="s">
        <v>49</v>
      </c>
      <c r="J48" s="3" t="s">
        <v>24</v>
      </c>
      <c r="K48" s="3" t="s">
        <v>49</v>
      </c>
      <c r="L48" s="3" t="s">
        <v>43</v>
      </c>
      <c r="M48" s="3">
        <v>8</v>
      </c>
      <c r="N48" s="3" t="s">
        <v>26</v>
      </c>
      <c r="O48" s="3" t="s">
        <v>27</v>
      </c>
      <c r="P48" s="3" t="s">
        <v>79</v>
      </c>
      <c r="Q48" s="3" t="s">
        <v>51</v>
      </c>
      <c r="R48" s="3">
        <f>IF( ('Question 10 unworked'!$G48="Mumbai Indians")+('Question 10 unworked'!$H48="Mumbai Indians"),1,0)</f>
        <v>1</v>
      </c>
    </row>
    <row r="49" spans="1:18" ht="15.75" customHeight="1" x14ac:dyDescent="0.3">
      <c r="A49" s="3">
        <v>336022</v>
      </c>
      <c r="B49" s="3" t="s">
        <v>38</v>
      </c>
      <c r="C49" s="5">
        <v>39585</v>
      </c>
      <c r="D49" s="3" t="s">
        <v>96</v>
      </c>
      <c r="E49" s="3" t="s">
        <v>40</v>
      </c>
      <c r="F49" s="3">
        <v>0</v>
      </c>
      <c r="G49" s="3" t="s">
        <v>41</v>
      </c>
      <c r="H49" s="3" t="s">
        <v>33</v>
      </c>
      <c r="I49" s="3" t="s">
        <v>41</v>
      </c>
      <c r="J49" s="3" t="s">
        <v>35</v>
      </c>
      <c r="K49" s="3" t="s">
        <v>33</v>
      </c>
      <c r="L49" s="3" t="s">
        <v>25</v>
      </c>
      <c r="M49" s="3">
        <v>6</v>
      </c>
      <c r="N49" s="3" t="s">
        <v>26</v>
      </c>
      <c r="O49" s="3" t="s">
        <v>97</v>
      </c>
      <c r="P49" s="3" t="s">
        <v>73</v>
      </c>
      <c r="Q49" s="3" t="s">
        <v>29</v>
      </c>
      <c r="R49" s="3">
        <f>IF( ('Question 10 unworked'!$G49="Mumbai Indians")+('Question 10 unworked'!$H49="Mumbai Indians"),1,0)</f>
        <v>0</v>
      </c>
    </row>
    <row r="50" spans="1:18" ht="15.75" customHeight="1" x14ac:dyDescent="0.3">
      <c r="A50" s="3">
        <v>336023</v>
      </c>
      <c r="B50" s="3" t="s">
        <v>58</v>
      </c>
      <c r="C50" s="5">
        <v>39585</v>
      </c>
      <c r="D50" s="3" t="s">
        <v>98</v>
      </c>
      <c r="E50" s="3" t="s">
        <v>60</v>
      </c>
      <c r="F50" s="3">
        <v>0</v>
      </c>
      <c r="G50" s="3" t="s">
        <v>42</v>
      </c>
      <c r="H50" s="3" t="s">
        <v>22</v>
      </c>
      <c r="I50" s="3" t="s">
        <v>22</v>
      </c>
      <c r="J50" s="3" t="s">
        <v>24</v>
      </c>
      <c r="K50" s="3" t="s">
        <v>42</v>
      </c>
      <c r="L50" s="3" t="s">
        <v>25</v>
      </c>
      <c r="M50" s="3">
        <v>65</v>
      </c>
      <c r="N50" s="3" t="s">
        <v>26</v>
      </c>
      <c r="O50" s="3" t="s">
        <v>27</v>
      </c>
      <c r="P50" s="3" t="s">
        <v>56</v>
      </c>
      <c r="Q50" s="3" t="s">
        <v>37</v>
      </c>
      <c r="R50" s="3">
        <f>IF( ('Question 10 unworked'!$G50="Mumbai Indians")+('Question 10 unworked'!$H50="Mumbai Indians"),1,0)</f>
        <v>0</v>
      </c>
    </row>
    <row r="51" spans="1:18" ht="15.75" customHeight="1" x14ac:dyDescent="0.3">
      <c r="A51" s="3">
        <v>336024</v>
      </c>
      <c r="B51" s="3" t="s">
        <v>62</v>
      </c>
      <c r="C51" s="5">
        <v>39586</v>
      </c>
      <c r="D51" s="3" t="s">
        <v>99</v>
      </c>
      <c r="E51" s="3" t="s">
        <v>64</v>
      </c>
      <c r="F51" s="3">
        <v>0</v>
      </c>
      <c r="G51" s="3" t="s">
        <v>55</v>
      </c>
      <c r="H51" s="3" t="s">
        <v>49</v>
      </c>
      <c r="I51" s="3" t="s">
        <v>55</v>
      </c>
      <c r="J51" s="3" t="s">
        <v>24</v>
      </c>
      <c r="K51" s="3" t="s">
        <v>49</v>
      </c>
      <c r="L51" s="3" t="s">
        <v>25</v>
      </c>
      <c r="M51" s="3">
        <v>25</v>
      </c>
      <c r="N51" s="3" t="s">
        <v>26</v>
      </c>
      <c r="O51" s="3" t="s">
        <v>27</v>
      </c>
      <c r="P51" s="3" t="s">
        <v>79</v>
      </c>
      <c r="Q51" s="3" t="s">
        <v>51</v>
      </c>
      <c r="R51" s="3">
        <f>IF( ('Question 10 unworked'!$G51="Mumbai Indians")+('Question 10 unworked'!$H51="Mumbai Indians"),1,0)</f>
        <v>1</v>
      </c>
    </row>
    <row r="52" spans="1:18" ht="15.75" customHeight="1" x14ac:dyDescent="0.3">
      <c r="A52" s="3">
        <v>336025</v>
      </c>
      <c r="B52" s="3" t="s">
        <v>52</v>
      </c>
      <c r="C52" s="5">
        <v>39586</v>
      </c>
      <c r="D52" s="3" t="s">
        <v>100</v>
      </c>
      <c r="E52" s="3" t="s">
        <v>54</v>
      </c>
      <c r="F52" s="3">
        <v>0</v>
      </c>
      <c r="G52" s="3" t="s">
        <v>23</v>
      </c>
      <c r="H52" s="3" t="s">
        <v>34</v>
      </c>
      <c r="I52" s="3" t="s">
        <v>23</v>
      </c>
      <c r="J52" s="3" t="s">
        <v>35</v>
      </c>
      <c r="K52" s="3" t="s">
        <v>34</v>
      </c>
      <c r="L52" s="3" t="s">
        <v>25</v>
      </c>
      <c r="M52" s="3">
        <v>3</v>
      </c>
      <c r="N52" s="3" t="s">
        <v>26</v>
      </c>
      <c r="O52" s="3" t="s">
        <v>97</v>
      </c>
      <c r="P52" s="3" t="s">
        <v>28</v>
      </c>
      <c r="Q52" s="3" t="s">
        <v>57</v>
      </c>
      <c r="R52" s="3">
        <f>IF( ('Question 10 unworked'!$G52="Mumbai Indians")+('Question 10 unworked'!$H52="Mumbai Indians"),1,0)</f>
        <v>0</v>
      </c>
    </row>
    <row r="53" spans="1:18" ht="15.75" customHeight="1" x14ac:dyDescent="0.3">
      <c r="A53" s="3">
        <v>336026</v>
      </c>
      <c r="B53" s="3" t="s">
        <v>19</v>
      </c>
      <c r="C53" s="5">
        <v>39587</v>
      </c>
      <c r="D53" s="3" t="s">
        <v>101</v>
      </c>
      <c r="E53" s="3" t="s">
        <v>21</v>
      </c>
      <c r="F53" s="3">
        <v>0</v>
      </c>
      <c r="G53" s="3" t="s">
        <v>22</v>
      </c>
      <c r="H53" s="3" t="s">
        <v>41</v>
      </c>
      <c r="I53" s="3" t="s">
        <v>41</v>
      </c>
      <c r="J53" s="3" t="s">
        <v>24</v>
      </c>
      <c r="K53" s="3" t="s">
        <v>41</v>
      </c>
      <c r="L53" s="3" t="s">
        <v>43</v>
      </c>
      <c r="M53" s="3">
        <v>5</v>
      </c>
      <c r="N53" s="3" t="s">
        <v>26</v>
      </c>
      <c r="O53" s="3" t="s">
        <v>27</v>
      </c>
      <c r="P53" s="3" t="s">
        <v>50</v>
      </c>
      <c r="Q53" s="3" t="s">
        <v>45</v>
      </c>
      <c r="R53" s="3">
        <f>IF( ('Question 10 unworked'!$G53="Mumbai Indians")+('Question 10 unworked'!$H53="Mumbai Indians"),1,0)</f>
        <v>0</v>
      </c>
    </row>
    <row r="54" spans="1:18" ht="15.75" customHeight="1" x14ac:dyDescent="0.3">
      <c r="A54" s="3">
        <v>336027</v>
      </c>
      <c r="B54" s="3" t="s">
        <v>52</v>
      </c>
      <c r="C54" s="5">
        <v>39588</v>
      </c>
      <c r="D54" s="3" t="s">
        <v>70</v>
      </c>
      <c r="E54" s="3" t="s">
        <v>54</v>
      </c>
      <c r="F54" s="3">
        <v>0</v>
      </c>
      <c r="G54" s="3" t="s">
        <v>23</v>
      </c>
      <c r="H54" s="3" t="s">
        <v>42</v>
      </c>
      <c r="I54" s="3" t="s">
        <v>42</v>
      </c>
      <c r="J54" s="3" t="s">
        <v>24</v>
      </c>
      <c r="K54" s="3" t="s">
        <v>42</v>
      </c>
      <c r="L54" s="3" t="s">
        <v>43</v>
      </c>
      <c r="M54" s="3">
        <v>6</v>
      </c>
      <c r="N54" s="3" t="s">
        <v>26</v>
      </c>
      <c r="O54" s="3" t="s">
        <v>27</v>
      </c>
      <c r="P54" s="3" t="s">
        <v>93</v>
      </c>
      <c r="Q54" s="3" t="s">
        <v>29</v>
      </c>
      <c r="R54" s="3">
        <f>IF( ('Question 10 unworked'!$G54="Mumbai Indians")+('Question 10 unworked'!$H54="Mumbai Indians"),1,0)</f>
        <v>0</v>
      </c>
    </row>
    <row r="55" spans="1:18" ht="15.75" customHeight="1" x14ac:dyDescent="0.3">
      <c r="A55" s="3">
        <v>336028</v>
      </c>
      <c r="B55" s="3" t="s">
        <v>46</v>
      </c>
      <c r="C55" s="5">
        <v>39589</v>
      </c>
      <c r="D55" s="3" t="s">
        <v>82</v>
      </c>
      <c r="E55" s="3" t="s">
        <v>48</v>
      </c>
      <c r="F55" s="3">
        <v>0</v>
      </c>
      <c r="G55" s="3" t="s">
        <v>49</v>
      </c>
      <c r="H55" s="3" t="s">
        <v>33</v>
      </c>
      <c r="I55" s="3" t="s">
        <v>49</v>
      </c>
      <c r="J55" s="3" t="s">
        <v>24</v>
      </c>
      <c r="K55" s="3" t="s">
        <v>33</v>
      </c>
      <c r="L55" s="3" t="s">
        <v>25</v>
      </c>
      <c r="M55" s="3">
        <v>1</v>
      </c>
      <c r="N55" s="3" t="s">
        <v>26</v>
      </c>
      <c r="O55" s="3" t="s">
        <v>27</v>
      </c>
      <c r="P55" s="3" t="s">
        <v>56</v>
      </c>
      <c r="Q55" s="3" t="s">
        <v>45</v>
      </c>
      <c r="R55" s="3">
        <f>IF( ('Question 10 unworked'!$G55="Mumbai Indians")+('Question 10 unworked'!$H55="Mumbai Indians"),1,0)</f>
        <v>1</v>
      </c>
    </row>
    <row r="56" spans="1:18" ht="15.75" customHeight="1" x14ac:dyDescent="0.3">
      <c r="A56" s="3">
        <v>336029</v>
      </c>
      <c r="B56" s="3" t="s">
        <v>67</v>
      </c>
      <c r="C56" s="5">
        <v>39589</v>
      </c>
      <c r="D56" s="3" t="s">
        <v>102</v>
      </c>
      <c r="E56" s="3" t="s">
        <v>69</v>
      </c>
      <c r="F56" s="3">
        <v>0</v>
      </c>
      <c r="G56" s="3" t="s">
        <v>34</v>
      </c>
      <c r="H56" s="3" t="s">
        <v>22</v>
      </c>
      <c r="I56" s="3" t="s">
        <v>22</v>
      </c>
      <c r="J56" s="3" t="s">
        <v>35</v>
      </c>
      <c r="K56" s="3" t="s">
        <v>22</v>
      </c>
      <c r="L56" s="3" t="s">
        <v>25</v>
      </c>
      <c r="M56" s="3">
        <v>14</v>
      </c>
      <c r="N56" s="3" t="s">
        <v>26</v>
      </c>
      <c r="O56" s="3" t="s">
        <v>27</v>
      </c>
      <c r="P56" s="3" t="s">
        <v>51</v>
      </c>
      <c r="Q56" s="3" t="s">
        <v>77</v>
      </c>
      <c r="R56" s="3">
        <f>IF( ('Question 10 unworked'!$G56="Mumbai Indians")+('Question 10 unworked'!$H56="Mumbai Indians"),1,0)</f>
        <v>0</v>
      </c>
    </row>
    <row r="57" spans="1:18" ht="15.75" customHeight="1" x14ac:dyDescent="0.3">
      <c r="A57" s="3">
        <v>336031</v>
      </c>
      <c r="B57" s="3" t="s">
        <v>30</v>
      </c>
      <c r="C57" s="5">
        <v>39591</v>
      </c>
      <c r="D57" s="3" t="s">
        <v>82</v>
      </c>
      <c r="E57" s="3" t="s">
        <v>32</v>
      </c>
      <c r="F57" s="3">
        <v>0</v>
      </c>
      <c r="G57" s="3" t="s">
        <v>33</v>
      </c>
      <c r="H57" s="3" t="s">
        <v>55</v>
      </c>
      <c r="I57" s="3" t="s">
        <v>33</v>
      </c>
      <c r="J57" s="3" t="s">
        <v>24</v>
      </c>
      <c r="K57" s="3" t="s">
        <v>33</v>
      </c>
      <c r="L57" s="3" t="s">
        <v>43</v>
      </c>
      <c r="M57" s="3">
        <v>6</v>
      </c>
      <c r="N57" s="3" t="s">
        <v>26</v>
      </c>
      <c r="O57" s="3" t="s">
        <v>27</v>
      </c>
      <c r="P57" s="3" t="s">
        <v>28</v>
      </c>
      <c r="Q57" s="3" t="s">
        <v>50</v>
      </c>
      <c r="R57" s="3">
        <f>IF( ('Question 10 unworked'!$G57="Mumbai Indians")+('Question 10 unworked'!$H57="Mumbai Indians"),1,0)</f>
        <v>0</v>
      </c>
    </row>
    <row r="58" spans="1:18" ht="15.75" customHeight="1" x14ac:dyDescent="0.3">
      <c r="A58" s="3">
        <v>336032</v>
      </c>
      <c r="B58" s="3" t="s">
        <v>38</v>
      </c>
      <c r="C58" s="5">
        <v>39592</v>
      </c>
      <c r="D58" s="3" t="s">
        <v>103</v>
      </c>
      <c r="E58" s="3" t="s">
        <v>40</v>
      </c>
      <c r="F58" s="3">
        <v>0</v>
      </c>
      <c r="G58" s="3" t="s">
        <v>41</v>
      </c>
      <c r="H58" s="3" t="s">
        <v>49</v>
      </c>
      <c r="I58" s="3" t="s">
        <v>41</v>
      </c>
      <c r="J58" s="3" t="s">
        <v>24</v>
      </c>
      <c r="K58" s="3" t="s">
        <v>41</v>
      </c>
      <c r="L58" s="3" t="s">
        <v>43</v>
      </c>
      <c r="M58" s="3">
        <v>5</v>
      </c>
      <c r="N58" s="3" t="s">
        <v>26</v>
      </c>
      <c r="O58" s="3" t="s">
        <v>27</v>
      </c>
      <c r="P58" s="3" t="s">
        <v>56</v>
      </c>
      <c r="Q58" s="3" t="s">
        <v>57</v>
      </c>
      <c r="R58" s="3">
        <f>IF( ('Question 10 unworked'!$G58="Mumbai Indians")+('Question 10 unworked'!$H58="Mumbai Indians"),1,0)</f>
        <v>1</v>
      </c>
    </row>
    <row r="59" spans="1:18" ht="15.75" customHeight="1" x14ac:dyDescent="0.3">
      <c r="A59" s="3">
        <v>336033</v>
      </c>
      <c r="B59" s="3" t="s">
        <v>67</v>
      </c>
      <c r="C59" s="5">
        <v>39592</v>
      </c>
      <c r="D59" s="3" t="s">
        <v>104</v>
      </c>
      <c r="E59" s="3" t="s">
        <v>69</v>
      </c>
      <c r="F59" s="3">
        <v>0</v>
      </c>
      <c r="G59" s="3" t="s">
        <v>34</v>
      </c>
      <c r="H59" s="3" t="s">
        <v>42</v>
      </c>
      <c r="I59" s="3" t="s">
        <v>42</v>
      </c>
      <c r="J59" s="3" t="s">
        <v>35</v>
      </c>
      <c r="K59" s="3" t="s">
        <v>42</v>
      </c>
      <c r="L59" s="3" t="s">
        <v>25</v>
      </c>
      <c r="M59" s="3">
        <v>10</v>
      </c>
      <c r="N59" s="3" t="s">
        <v>26</v>
      </c>
      <c r="O59" s="3" t="s">
        <v>27</v>
      </c>
      <c r="P59" s="3" t="s">
        <v>51</v>
      </c>
      <c r="Q59" s="3" t="s">
        <v>37</v>
      </c>
      <c r="R59" s="3">
        <f>IF( ('Question 10 unworked'!$G59="Mumbai Indians")+('Question 10 unworked'!$H59="Mumbai Indians"),1,0)</f>
        <v>0</v>
      </c>
    </row>
    <row r="60" spans="1:18" ht="15.75" customHeight="1" x14ac:dyDescent="0.3">
      <c r="A60" s="3">
        <v>336034</v>
      </c>
      <c r="B60" s="3" t="s">
        <v>19</v>
      </c>
      <c r="C60" s="5">
        <v>39571</v>
      </c>
      <c r="D60" s="3" t="s">
        <v>105</v>
      </c>
      <c r="E60" s="3" t="s">
        <v>21</v>
      </c>
      <c r="F60" s="3">
        <v>0</v>
      </c>
      <c r="G60" s="3" t="s">
        <v>22</v>
      </c>
      <c r="H60" s="3" t="s">
        <v>55</v>
      </c>
      <c r="I60" s="3" t="s">
        <v>55</v>
      </c>
      <c r="J60" s="3" t="s">
        <v>24</v>
      </c>
      <c r="K60" s="3" t="s">
        <v>22</v>
      </c>
      <c r="L60" s="3" t="s">
        <v>25</v>
      </c>
      <c r="M60" s="3">
        <v>3</v>
      </c>
      <c r="N60" s="3" t="s">
        <v>26</v>
      </c>
      <c r="O60" s="3" t="s">
        <v>27</v>
      </c>
      <c r="P60" s="3" t="s">
        <v>79</v>
      </c>
      <c r="Q60" s="3" t="s">
        <v>37</v>
      </c>
      <c r="R60" s="3">
        <f>IF( ('Question 10 unworked'!$G60="Mumbai Indians")+('Question 10 unworked'!$H60="Mumbai Indians"),1,0)</f>
        <v>0</v>
      </c>
    </row>
    <row r="61" spans="1:18" ht="15.75" customHeight="1" x14ac:dyDescent="0.3">
      <c r="A61" s="3">
        <v>336035</v>
      </c>
      <c r="B61" s="3" t="s">
        <v>52</v>
      </c>
      <c r="C61" s="5">
        <v>39593</v>
      </c>
      <c r="D61" s="3" t="s">
        <v>106</v>
      </c>
      <c r="E61" s="3" t="s">
        <v>54</v>
      </c>
      <c r="F61" s="3">
        <v>0</v>
      </c>
      <c r="G61" s="3" t="s">
        <v>23</v>
      </c>
      <c r="H61" s="3" t="s">
        <v>33</v>
      </c>
      <c r="I61" s="3" t="s">
        <v>33</v>
      </c>
      <c r="J61" s="3" t="s">
        <v>35</v>
      </c>
      <c r="K61" s="3" t="s">
        <v>23</v>
      </c>
      <c r="L61" s="3" t="s">
        <v>43</v>
      </c>
      <c r="M61" s="3">
        <v>3</v>
      </c>
      <c r="N61" s="3" t="s">
        <v>26</v>
      </c>
      <c r="O61" s="3" t="s">
        <v>27</v>
      </c>
      <c r="P61" s="3" t="s">
        <v>50</v>
      </c>
      <c r="Q61" s="3" t="s">
        <v>77</v>
      </c>
      <c r="R61" s="3">
        <f>IF( ('Question 10 unworked'!$G61="Mumbai Indians")+('Question 10 unworked'!$H61="Mumbai Indians"),1,0)</f>
        <v>0</v>
      </c>
    </row>
    <row r="62" spans="1:18" ht="15.75" customHeight="1" x14ac:dyDescent="0.3">
      <c r="A62" s="3">
        <v>336036</v>
      </c>
      <c r="B62" s="3" t="s">
        <v>58</v>
      </c>
      <c r="C62" s="5">
        <v>39594</v>
      </c>
      <c r="D62" s="3" t="s">
        <v>87</v>
      </c>
      <c r="E62" s="3" t="s">
        <v>60</v>
      </c>
      <c r="F62" s="3">
        <v>0</v>
      </c>
      <c r="G62" s="3" t="s">
        <v>42</v>
      </c>
      <c r="H62" s="3" t="s">
        <v>49</v>
      </c>
      <c r="I62" s="3" t="s">
        <v>42</v>
      </c>
      <c r="J62" s="3" t="s">
        <v>24</v>
      </c>
      <c r="K62" s="3" t="s">
        <v>42</v>
      </c>
      <c r="L62" s="3" t="s">
        <v>43</v>
      </c>
      <c r="M62" s="3">
        <v>5</v>
      </c>
      <c r="N62" s="3" t="s">
        <v>26</v>
      </c>
      <c r="O62" s="3" t="s">
        <v>27</v>
      </c>
      <c r="P62" s="3" t="s">
        <v>56</v>
      </c>
      <c r="Q62" s="3" t="s">
        <v>57</v>
      </c>
      <c r="R62" s="3">
        <f>IF( ('Question 10 unworked'!$G62="Mumbai Indians")+('Question 10 unworked'!$H62="Mumbai Indians"),1,0)</f>
        <v>1</v>
      </c>
    </row>
    <row r="63" spans="1:18" ht="15.75" customHeight="1" x14ac:dyDescent="0.3">
      <c r="A63" s="3">
        <v>336037</v>
      </c>
      <c r="B63" s="3" t="s">
        <v>62</v>
      </c>
      <c r="C63" s="5">
        <v>39595</v>
      </c>
      <c r="D63" s="3" t="s">
        <v>107</v>
      </c>
      <c r="E63" s="3" t="s">
        <v>64</v>
      </c>
      <c r="F63" s="3">
        <v>0</v>
      </c>
      <c r="G63" s="3" t="s">
        <v>55</v>
      </c>
      <c r="H63" s="3" t="s">
        <v>34</v>
      </c>
      <c r="I63" s="3" t="s">
        <v>55</v>
      </c>
      <c r="J63" s="3" t="s">
        <v>35</v>
      </c>
      <c r="K63" s="3" t="s">
        <v>34</v>
      </c>
      <c r="L63" s="3" t="s">
        <v>43</v>
      </c>
      <c r="M63" s="3">
        <v>7</v>
      </c>
      <c r="N63" s="3" t="s">
        <v>26</v>
      </c>
      <c r="O63" s="3" t="s">
        <v>27</v>
      </c>
      <c r="P63" s="3" t="s">
        <v>93</v>
      </c>
      <c r="Q63" s="3" t="s">
        <v>66</v>
      </c>
      <c r="R63" s="3">
        <f>IF( ('Question 10 unworked'!$G63="Mumbai Indians")+('Question 10 unworked'!$H63="Mumbai Indians"),1,0)</f>
        <v>0</v>
      </c>
    </row>
    <row r="64" spans="1:18" ht="15.75" customHeight="1" x14ac:dyDescent="0.3">
      <c r="A64" s="3">
        <v>336038</v>
      </c>
      <c r="B64" s="3" t="s">
        <v>46</v>
      </c>
      <c r="C64" s="5">
        <v>39598</v>
      </c>
      <c r="D64" s="3" t="s">
        <v>59</v>
      </c>
      <c r="E64" s="3" t="s">
        <v>48</v>
      </c>
      <c r="F64" s="3">
        <v>0</v>
      </c>
      <c r="G64" s="3" t="s">
        <v>41</v>
      </c>
      <c r="H64" s="3" t="s">
        <v>42</v>
      </c>
      <c r="I64" s="3" t="s">
        <v>41</v>
      </c>
      <c r="J64" s="3" t="s">
        <v>24</v>
      </c>
      <c r="K64" s="3" t="s">
        <v>42</v>
      </c>
      <c r="L64" s="3" t="s">
        <v>25</v>
      </c>
      <c r="M64" s="3">
        <v>105</v>
      </c>
      <c r="N64" s="3" t="s">
        <v>26</v>
      </c>
      <c r="O64" s="3" t="s">
        <v>27</v>
      </c>
      <c r="P64" s="3" t="s">
        <v>56</v>
      </c>
      <c r="Q64" s="3" t="s">
        <v>29</v>
      </c>
      <c r="R64" s="3">
        <f>IF( ('Question 10 unworked'!$G64="Mumbai Indians")+('Question 10 unworked'!$H64="Mumbai Indians"),1,0)</f>
        <v>0</v>
      </c>
    </row>
    <row r="65" spans="1:18" ht="15.75" customHeight="1" x14ac:dyDescent="0.3">
      <c r="A65" s="3">
        <v>336039</v>
      </c>
      <c r="B65" s="3" t="s">
        <v>46</v>
      </c>
      <c r="C65" s="5">
        <v>39599</v>
      </c>
      <c r="D65" s="3" t="s">
        <v>100</v>
      </c>
      <c r="E65" s="3" t="s">
        <v>48</v>
      </c>
      <c r="F65" s="3">
        <v>0</v>
      </c>
      <c r="G65" s="3" t="s">
        <v>34</v>
      </c>
      <c r="H65" s="3" t="s">
        <v>33</v>
      </c>
      <c r="I65" s="3" t="s">
        <v>33</v>
      </c>
      <c r="J65" s="3" t="s">
        <v>35</v>
      </c>
      <c r="K65" s="3" t="s">
        <v>34</v>
      </c>
      <c r="L65" s="3" t="s">
        <v>43</v>
      </c>
      <c r="M65" s="3">
        <v>9</v>
      </c>
      <c r="N65" s="3" t="s">
        <v>26</v>
      </c>
      <c r="O65" s="3" t="s">
        <v>27</v>
      </c>
      <c r="P65" s="3" t="s">
        <v>28</v>
      </c>
      <c r="Q65" s="3" t="s">
        <v>51</v>
      </c>
      <c r="R65" s="3">
        <f>IF( ('Question 10 unworked'!$G65="Mumbai Indians")+('Question 10 unworked'!$H65="Mumbai Indians"),1,0)</f>
        <v>0</v>
      </c>
    </row>
    <row r="66" spans="1:18" ht="15.75" customHeight="1" x14ac:dyDescent="0.3">
      <c r="A66" s="3">
        <v>336040</v>
      </c>
      <c r="B66" s="3" t="s">
        <v>46</v>
      </c>
      <c r="C66" s="5">
        <v>39600</v>
      </c>
      <c r="D66" s="3" t="s">
        <v>70</v>
      </c>
      <c r="E66" s="3" t="s">
        <v>75</v>
      </c>
      <c r="F66" s="3">
        <v>0</v>
      </c>
      <c r="G66" s="3" t="s">
        <v>34</v>
      </c>
      <c r="H66" s="3" t="s">
        <v>42</v>
      </c>
      <c r="I66" s="3" t="s">
        <v>42</v>
      </c>
      <c r="J66" s="3" t="s">
        <v>24</v>
      </c>
      <c r="K66" s="3" t="s">
        <v>42</v>
      </c>
      <c r="L66" s="3" t="s">
        <v>43</v>
      </c>
      <c r="M66" s="3">
        <v>3</v>
      </c>
      <c r="N66" s="3" t="s">
        <v>26</v>
      </c>
      <c r="O66" s="3" t="s">
        <v>27</v>
      </c>
      <c r="P66" s="3" t="s">
        <v>56</v>
      </c>
      <c r="Q66" s="3" t="s">
        <v>29</v>
      </c>
      <c r="R66" s="3">
        <f>IF( ('Question 10 unworked'!$G66="Mumbai Indians")+('Question 10 unworked'!$H66="Mumbai Indians"),1,0)</f>
        <v>0</v>
      </c>
    </row>
    <row r="67" spans="1:18" ht="15.75" customHeight="1" x14ac:dyDescent="0.3">
      <c r="A67" s="3">
        <v>392181</v>
      </c>
      <c r="B67" s="3" t="s">
        <v>108</v>
      </c>
      <c r="C67" s="5">
        <v>39921</v>
      </c>
      <c r="D67" s="3" t="s">
        <v>109</v>
      </c>
      <c r="E67" s="3" t="s">
        <v>110</v>
      </c>
      <c r="F67" s="3">
        <v>1</v>
      </c>
      <c r="G67" s="3" t="s">
        <v>34</v>
      </c>
      <c r="H67" s="3" t="s">
        <v>49</v>
      </c>
      <c r="I67" s="3" t="s">
        <v>34</v>
      </c>
      <c r="J67" s="3" t="s">
        <v>24</v>
      </c>
      <c r="K67" s="3" t="s">
        <v>49</v>
      </c>
      <c r="L67" s="3" t="s">
        <v>25</v>
      </c>
      <c r="M67" s="3">
        <v>19</v>
      </c>
      <c r="N67" s="3" t="s">
        <v>26</v>
      </c>
      <c r="O67" s="3" t="s">
        <v>27</v>
      </c>
      <c r="P67" s="3" t="s">
        <v>79</v>
      </c>
      <c r="Q67" s="3" t="s">
        <v>57</v>
      </c>
      <c r="R67" s="3">
        <f>IF( ('Question 10 unworked'!$G67="Mumbai Indians")+('Question 10 unworked'!$H67="Mumbai Indians"),1,0)</f>
        <v>1</v>
      </c>
    </row>
    <row r="68" spans="1:18" ht="15.75" customHeight="1" x14ac:dyDescent="0.3">
      <c r="A68" s="3">
        <v>392182</v>
      </c>
      <c r="B68" s="3" t="s">
        <v>108</v>
      </c>
      <c r="C68" s="5">
        <v>39921</v>
      </c>
      <c r="D68" s="3" t="s">
        <v>111</v>
      </c>
      <c r="E68" s="3" t="s">
        <v>110</v>
      </c>
      <c r="F68" s="3">
        <v>1</v>
      </c>
      <c r="G68" s="3" t="s">
        <v>22</v>
      </c>
      <c r="H68" s="3" t="s">
        <v>42</v>
      </c>
      <c r="I68" s="3" t="s">
        <v>22</v>
      </c>
      <c r="J68" s="3" t="s">
        <v>35</v>
      </c>
      <c r="K68" s="3" t="s">
        <v>22</v>
      </c>
      <c r="L68" s="3" t="s">
        <v>25</v>
      </c>
      <c r="M68" s="3">
        <v>75</v>
      </c>
      <c r="N68" s="3" t="s">
        <v>26</v>
      </c>
      <c r="O68" s="3" t="s">
        <v>27</v>
      </c>
      <c r="P68" s="3" t="s">
        <v>79</v>
      </c>
      <c r="Q68" s="3" t="s">
        <v>61</v>
      </c>
      <c r="R68" s="3">
        <f>IF( ('Question 10 unworked'!$G68="Mumbai Indians")+('Question 10 unworked'!$H68="Mumbai Indians"),1,0)</f>
        <v>0</v>
      </c>
    </row>
    <row r="69" spans="1:18" ht="15.75" customHeight="1" x14ac:dyDescent="0.3">
      <c r="A69" s="3">
        <v>392183</v>
      </c>
      <c r="B69" s="3" t="s">
        <v>108</v>
      </c>
      <c r="C69" s="5">
        <v>39922</v>
      </c>
      <c r="D69" s="3" t="s">
        <v>112</v>
      </c>
      <c r="E69" s="3" t="s">
        <v>110</v>
      </c>
      <c r="F69" s="3">
        <v>1</v>
      </c>
      <c r="G69" s="3" t="s">
        <v>41</v>
      </c>
      <c r="H69" s="3" t="s">
        <v>33</v>
      </c>
      <c r="I69" s="3" t="s">
        <v>41</v>
      </c>
      <c r="J69" s="3" t="s">
        <v>24</v>
      </c>
      <c r="K69" s="3" t="s">
        <v>41</v>
      </c>
      <c r="L69" s="3" t="s">
        <v>43</v>
      </c>
      <c r="M69" s="3">
        <v>10</v>
      </c>
      <c r="N69" s="3" t="s">
        <v>26</v>
      </c>
      <c r="O69" s="3" t="s">
        <v>97</v>
      </c>
      <c r="P69" s="3" t="s">
        <v>36</v>
      </c>
      <c r="Q69" s="3" t="s">
        <v>113</v>
      </c>
      <c r="R69" s="3">
        <f>IF( ('Question 10 unworked'!$G69="Mumbai Indians")+('Question 10 unworked'!$H69="Mumbai Indians"),1,0)</f>
        <v>0</v>
      </c>
    </row>
    <row r="70" spans="1:18" ht="15.75" customHeight="1" x14ac:dyDescent="0.3">
      <c r="A70" s="3">
        <v>392184</v>
      </c>
      <c r="B70" s="3" t="s">
        <v>108</v>
      </c>
      <c r="C70" s="5">
        <v>39922</v>
      </c>
      <c r="D70" s="3" t="s">
        <v>114</v>
      </c>
      <c r="E70" s="3" t="s">
        <v>110</v>
      </c>
      <c r="F70" s="3">
        <v>1</v>
      </c>
      <c r="G70" s="3" t="s">
        <v>55</v>
      </c>
      <c r="H70" s="3" t="s">
        <v>23</v>
      </c>
      <c r="I70" s="3" t="s">
        <v>23</v>
      </c>
      <c r="J70" s="3" t="s">
        <v>35</v>
      </c>
      <c r="K70" s="3" t="s">
        <v>55</v>
      </c>
      <c r="L70" s="3" t="s">
        <v>43</v>
      </c>
      <c r="M70" s="3">
        <v>8</v>
      </c>
      <c r="N70" s="3" t="s">
        <v>26</v>
      </c>
      <c r="O70" s="3" t="s">
        <v>27</v>
      </c>
      <c r="P70" s="3" t="s">
        <v>36</v>
      </c>
      <c r="Q70" s="3" t="s">
        <v>79</v>
      </c>
      <c r="R70" s="3">
        <f>IF( ('Question 10 unworked'!$G70="Mumbai Indians")+('Question 10 unworked'!$H70="Mumbai Indians"),1,0)</f>
        <v>0</v>
      </c>
    </row>
    <row r="71" spans="1:18" ht="15.75" customHeight="1" x14ac:dyDescent="0.3">
      <c r="A71" s="3">
        <v>392185</v>
      </c>
      <c r="B71" s="3" t="s">
        <v>115</v>
      </c>
      <c r="C71" s="5">
        <v>39923</v>
      </c>
      <c r="D71" s="3" t="s">
        <v>116</v>
      </c>
      <c r="E71" s="3" t="s">
        <v>117</v>
      </c>
      <c r="F71" s="3">
        <v>1</v>
      </c>
      <c r="G71" s="3" t="s">
        <v>22</v>
      </c>
      <c r="H71" s="3" t="s">
        <v>34</v>
      </c>
      <c r="I71" s="3" t="s">
        <v>34</v>
      </c>
      <c r="J71" s="3" t="s">
        <v>35</v>
      </c>
      <c r="K71" s="3" t="s">
        <v>34</v>
      </c>
      <c r="L71" s="3" t="s">
        <v>25</v>
      </c>
      <c r="M71" s="3">
        <v>92</v>
      </c>
      <c r="N71" s="3" t="s">
        <v>26</v>
      </c>
      <c r="O71" s="3" t="s">
        <v>27</v>
      </c>
      <c r="P71" s="3" t="s">
        <v>93</v>
      </c>
      <c r="Q71" s="3" t="s">
        <v>118</v>
      </c>
      <c r="R71" s="3">
        <f>IF( ('Question 10 unworked'!$G71="Mumbai Indians")+('Question 10 unworked'!$H71="Mumbai Indians"),1,0)</f>
        <v>0</v>
      </c>
    </row>
    <row r="72" spans="1:18" ht="15.75" customHeight="1" x14ac:dyDescent="0.3">
      <c r="A72" s="3">
        <v>392186</v>
      </c>
      <c r="B72" s="3" t="s">
        <v>119</v>
      </c>
      <c r="C72" s="5">
        <v>39924</v>
      </c>
      <c r="D72" s="3" t="s">
        <v>120</v>
      </c>
      <c r="E72" s="3" t="s">
        <v>121</v>
      </c>
      <c r="F72" s="3">
        <v>1</v>
      </c>
      <c r="G72" s="3" t="s">
        <v>33</v>
      </c>
      <c r="H72" s="3" t="s">
        <v>23</v>
      </c>
      <c r="I72" s="3" t="s">
        <v>23</v>
      </c>
      <c r="J72" s="3" t="s">
        <v>24</v>
      </c>
      <c r="K72" s="3" t="s">
        <v>23</v>
      </c>
      <c r="L72" s="3" t="s">
        <v>25</v>
      </c>
      <c r="M72" s="3">
        <v>11</v>
      </c>
      <c r="N72" s="3" t="s">
        <v>26</v>
      </c>
      <c r="O72" s="3" t="s">
        <v>97</v>
      </c>
      <c r="P72" s="3" t="s">
        <v>51</v>
      </c>
      <c r="Q72" s="3" t="s">
        <v>113</v>
      </c>
      <c r="R72" s="3">
        <f>IF( ('Question 10 unworked'!$G72="Mumbai Indians")+('Question 10 unworked'!$H72="Mumbai Indians"),1,0)</f>
        <v>0</v>
      </c>
    </row>
    <row r="73" spans="1:18" ht="15.75" customHeight="1" x14ac:dyDescent="0.3">
      <c r="A73" s="3">
        <v>392188</v>
      </c>
      <c r="B73" s="3" t="s">
        <v>108</v>
      </c>
      <c r="C73" s="5">
        <v>39925</v>
      </c>
      <c r="D73" s="3" t="s">
        <v>74</v>
      </c>
      <c r="E73" s="3" t="s">
        <v>110</v>
      </c>
      <c r="F73" s="3">
        <v>1</v>
      </c>
      <c r="G73" s="3" t="s">
        <v>22</v>
      </c>
      <c r="H73" s="3" t="s">
        <v>55</v>
      </c>
      <c r="I73" s="3" t="s">
        <v>55</v>
      </c>
      <c r="J73" s="3" t="s">
        <v>35</v>
      </c>
      <c r="K73" s="3" t="s">
        <v>55</v>
      </c>
      <c r="L73" s="3" t="s">
        <v>25</v>
      </c>
      <c r="M73" s="3">
        <v>24</v>
      </c>
      <c r="N73" s="3" t="s">
        <v>26</v>
      </c>
      <c r="O73" s="3" t="s">
        <v>27</v>
      </c>
      <c r="P73" s="3" t="s">
        <v>122</v>
      </c>
      <c r="Q73" s="3" t="s">
        <v>66</v>
      </c>
      <c r="R73" s="3">
        <f>IF( ('Question 10 unworked'!$G73="Mumbai Indians")+('Question 10 unworked'!$H73="Mumbai Indians"),1,0)</f>
        <v>0</v>
      </c>
    </row>
    <row r="74" spans="1:18" ht="15.75" customHeight="1" x14ac:dyDescent="0.3">
      <c r="A74" s="3">
        <v>392189</v>
      </c>
      <c r="B74" s="3" t="s">
        <v>119</v>
      </c>
      <c r="C74" s="5">
        <v>39926</v>
      </c>
      <c r="D74" s="3" t="s">
        <v>123</v>
      </c>
      <c r="E74" s="3" t="s">
        <v>121</v>
      </c>
      <c r="F74" s="3">
        <v>1</v>
      </c>
      <c r="G74" s="3" t="s">
        <v>34</v>
      </c>
      <c r="H74" s="3" t="s">
        <v>41</v>
      </c>
      <c r="I74" s="3" t="s">
        <v>41</v>
      </c>
      <c r="J74" s="3" t="s">
        <v>35</v>
      </c>
      <c r="K74" s="3" t="s">
        <v>41</v>
      </c>
      <c r="L74" s="3" t="s">
        <v>25</v>
      </c>
      <c r="M74" s="3">
        <v>9</v>
      </c>
      <c r="N74" s="3" t="s">
        <v>26</v>
      </c>
      <c r="O74" s="3" t="s">
        <v>27</v>
      </c>
      <c r="P74" s="3" t="s">
        <v>79</v>
      </c>
      <c r="Q74" s="3" t="s">
        <v>118</v>
      </c>
      <c r="R74" s="3">
        <f>IF( ('Question 10 unworked'!$G74="Mumbai Indians")+('Question 10 unworked'!$H74="Mumbai Indians"),1,0)</f>
        <v>0</v>
      </c>
    </row>
    <row r="75" spans="1:18" ht="15.75" customHeight="1" x14ac:dyDescent="0.3">
      <c r="A75" s="3">
        <v>392190</v>
      </c>
      <c r="B75" s="3" t="s">
        <v>108</v>
      </c>
      <c r="C75" s="5">
        <v>39926</v>
      </c>
      <c r="D75" s="3" t="s">
        <v>70</v>
      </c>
      <c r="E75" s="3" t="s">
        <v>110</v>
      </c>
      <c r="F75" s="3">
        <v>1</v>
      </c>
      <c r="G75" s="3" t="s">
        <v>23</v>
      </c>
      <c r="H75" s="3" t="s">
        <v>42</v>
      </c>
      <c r="I75" s="3" t="s">
        <v>23</v>
      </c>
      <c r="J75" s="3" t="s">
        <v>24</v>
      </c>
      <c r="K75" s="3" t="s">
        <v>42</v>
      </c>
      <c r="L75" s="3" t="s">
        <v>124</v>
      </c>
      <c r="M75" s="3" t="s">
        <v>27</v>
      </c>
      <c r="N75" s="3" t="s">
        <v>125</v>
      </c>
      <c r="O75" s="3" t="s">
        <v>27</v>
      </c>
      <c r="P75" s="3" t="s">
        <v>36</v>
      </c>
      <c r="Q75" s="3" t="s">
        <v>122</v>
      </c>
      <c r="R75" s="3">
        <f>IF( ('Question 10 unworked'!$G75="Mumbai Indians")+('Question 10 unworked'!$H75="Mumbai Indians"),1,0)</f>
        <v>0</v>
      </c>
    </row>
    <row r="76" spans="1:18" ht="15.75" customHeight="1" x14ac:dyDescent="0.3">
      <c r="A76" s="3">
        <v>392191</v>
      </c>
      <c r="B76" s="3" t="s">
        <v>119</v>
      </c>
      <c r="C76" s="5">
        <v>39927</v>
      </c>
      <c r="D76" s="3" t="s">
        <v>126</v>
      </c>
      <c r="E76" s="3" t="s">
        <v>121</v>
      </c>
      <c r="F76" s="3">
        <v>1</v>
      </c>
      <c r="G76" s="3" t="s">
        <v>22</v>
      </c>
      <c r="H76" s="3" t="s">
        <v>33</v>
      </c>
      <c r="I76" s="3" t="s">
        <v>22</v>
      </c>
      <c r="J76" s="3" t="s">
        <v>35</v>
      </c>
      <c r="K76" s="3" t="s">
        <v>33</v>
      </c>
      <c r="L76" s="3" t="s">
        <v>43</v>
      </c>
      <c r="M76" s="3">
        <v>7</v>
      </c>
      <c r="N76" s="3" t="s">
        <v>26</v>
      </c>
      <c r="O76" s="3" t="s">
        <v>27</v>
      </c>
      <c r="P76" s="3" t="s">
        <v>79</v>
      </c>
      <c r="Q76" s="3" t="s">
        <v>127</v>
      </c>
      <c r="R76" s="3">
        <f>IF( ('Question 10 unworked'!$G76="Mumbai Indians")+('Question 10 unworked'!$H76="Mumbai Indians"),1,0)</f>
        <v>0</v>
      </c>
    </row>
    <row r="77" spans="1:18" ht="15.75" customHeight="1" x14ac:dyDescent="0.3">
      <c r="A77" s="3">
        <v>392192</v>
      </c>
      <c r="B77" s="3" t="s">
        <v>119</v>
      </c>
      <c r="C77" s="5">
        <v>39928</v>
      </c>
      <c r="D77" s="3" t="s">
        <v>128</v>
      </c>
      <c r="E77" s="3" t="s">
        <v>121</v>
      </c>
      <c r="F77" s="3">
        <v>1</v>
      </c>
      <c r="G77" s="3" t="s">
        <v>55</v>
      </c>
      <c r="H77" s="3" t="s">
        <v>49</v>
      </c>
      <c r="I77" s="3" t="s">
        <v>55</v>
      </c>
      <c r="J77" s="3" t="s">
        <v>35</v>
      </c>
      <c r="K77" s="3" t="s">
        <v>55</v>
      </c>
      <c r="L77" s="3" t="s">
        <v>25</v>
      </c>
      <c r="M77" s="3">
        <v>12</v>
      </c>
      <c r="N77" s="3" t="s">
        <v>26</v>
      </c>
      <c r="O77" s="3" t="s">
        <v>27</v>
      </c>
      <c r="P77" s="3" t="s">
        <v>129</v>
      </c>
      <c r="Q77" s="3" t="s">
        <v>118</v>
      </c>
      <c r="R77" s="3">
        <f>IF( ('Question 10 unworked'!$G77="Mumbai Indians")+('Question 10 unworked'!$H77="Mumbai Indians"),1,0)</f>
        <v>1</v>
      </c>
    </row>
    <row r="78" spans="1:18" ht="15.75" customHeight="1" x14ac:dyDescent="0.3">
      <c r="A78" s="3">
        <v>392194</v>
      </c>
      <c r="B78" s="3" t="s">
        <v>115</v>
      </c>
      <c r="C78" s="5">
        <v>39929</v>
      </c>
      <c r="D78" s="3" t="s">
        <v>130</v>
      </c>
      <c r="E78" s="3" t="s">
        <v>117</v>
      </c>
      <c r="F78" s="3">
        <v>1</v>
      </c>
      <c r="G78" s="3" t="s">
        <v>22</v>
      </c>
      <c r="H78" s="3" t="s">
        <v>41</v>
      </c>
      <c r="I78" s="3" t="s">
        <v>22</v>
      </c>
      <c r="J78" s="3" t="s">
        <v>35</v>
      </c>
      <c r="K78" s="3" t="s">
        <v>41</v>
      </c>
      <c r="L78" s="3" t="s">
        <v>43</v>
      </c>
      <c r="M78" s="3">
        <v>6</v>
      </c>
      <c r="N78" s="3" t="s">
        <v>26</v>
      </c>
      <c r="O78" s="3" t="s">
        <v>27</v>
      </c>
      <c r="P78" s="3" t="s">
        <v>131</v>
      </c>
      <c r="Q78" s="3" t="s">
        <v>93</v>
      </c>
      <c r="R78" s="3">
        <f>IF( ('Question 10 unworked'!$G78="Mumbai Indians")+('Question 10 unworked'!$H78="Mumbai Indians"),1,0)</f>
        <v>0</v>
      </c>
    </row>
    <row r="79" spans="1:18" ht="15.75" customHeight="1" x14ac:dyDescent="0.3">
      <c r="A79" s="3">
        <v>392195</v>
      </c>
      <c r="B79" s="3" t="s">
        <v>108</v>
      </c>
      <c r="C79" s="5">
        <v>39929</v>
      </c>
      <c r="D79" s="3" t="s">
        <v>71</v>
      </c>
      <c r="E79" s="3" t="s">
        <v>110</v>
      </c>
      <c r="F79" s="3">
        <v>1</v>
      </c>
      <c r="G79" s="3" t="s">
        <v>33</v>
      </c>
      <c r="H79" s="3" t="s">
        <v>42</v>
      </c>
      <c r="I79" s="3" t="s">
        <v>33</v>
      </c>
      <c r="J79" s="3" t="s">
        <v>35</v>
      </c>
      <c r="K79" s="3" t="s">
        <v>33</v>
      </c>
      <c r="L79" s="3" t="s">
        <v>25</v>
      </c>
      <c r="M79" s="3">
        <v>27</v>
      </c>
      <c r="N79" s="3" t="s">
        <v>26</v>
      </c>
      <c r="O79" s="3" t="s">
        <v>27</v>
      </c>
      <c r="P79" s="3" t="s">
        <v>122</v>
      </c>
      <c r="Q79" s="3" t="s">
        <v>57</v>
      </c>
      <c r="R79" s="3">
        <f>IF( ('Question 10 unworked'!$G79="Mumbai Indians")+('Question 10 unworked'!$H79="Mumbai Indians"),1,0)</f>
        <v>0</v>
      </c>
    </row>
    <row r="80" spans="1:18" ht="15.75" customHeight="1" x14ac:dyDescent="0.3">
      <c r="A80" s="3">
        <v>392196</v>
      </c>
      <c r="B80" s="3" t="s">
        <v>119</v>
      </c>
      <c r="C80" s="5">
        <v>39930</v>
      </c>
      <c r="D80" s="3" t="s">
        <v>132</v>
      </c>
      <c r="E80" s="3" t="s">
        <v>121</v>
      </c>
      <c r="F80" s="3">
        <v>1</v>
      </c>
      <c r="G80" s="3" t="s">
        <v>34</v>
      </c>
      <c r="H80" s="3" t="s">
        <v>55</v>
      </c>
      <c r="I80" s="3" t="s">
        <v>55</v>
      </c>
      <c r="J80" s="3" t="s">
        <v>24</v>
      </c>
      <c r="K80" s="3" t="s">
        <v>55</v>
      </c>
      <c r="L80" s="3" t="s">
        <v>43</v>
      </c>
      <c r="M80" s="3">
        <v>6</v>
      </c>
      <c r="N80" s="3" t="s">
        <v>26</v>
      </c>
      <c r="O80" s="3" t="s">
        <v>27</v>
      </c>
      <c r="P80" s="3" t="s">
        <v>65</v>
      </c>
      <c r="Q80" s="3" t="s">
        <v>127</v>
      </c>
      <c r="R80" s="3">
        <f>IF( ('Question 10 unworked'!$G80="Mumbai Indians")+('Question 10 unworked'!$H80="Mumbai Indians"),1,0)</f>
        <v>0</v>
      </c>
    </row>
    <row r="81" spans="1:18" ht="15.75" customHeight="1" x14ac:dyDescent="0.3">
      <c r="A81" s="3">
        <v>392197</v>
      </c>
      <c r="B81" s="3" t="s">
        <v>115</v>
      </c>
      <c r="C81" s="5">
        <v>39930</v>
      </c>
      <c r="D81" s="3" t="s">
        <v>109</v>
      </c>
      <c r="E81" s="3" t="s">
        <v>117</v>
      </c>
      <c r="F81" s="3">
        <v>1</v>
      </c>
      <c r="G81" s="3" t="s">
        <v>23</v>
      </c>
      <c r="H81" s="3" t="s">
        <v>49</v>
      </c>
      <c r="I81" s="3" t="s">
        <v>49</v>
      </c>
      <c r="J81" s="3" t="s">
        <v>35</v>
      </c>
      <c r="K81" s="3" t="s">
        <v>49</v>
      </c>
      <c r="L81" s="3" t="s">
        <v>25</v>
      </c>
      <c r="M81" s="3">
        <v>92</v>
      </c>
      <c r="N81" s="3" t="s">
        <v>26</v>
      </c>
      <c r="O81" s="3" t="s">
        <v>27</v>
      </c>
      <c r="P81" s="3" t="s">
        <v>93</v>
      </c>
      <c r="Q81" s="3" t="s">
        <v>61</v>
      </c>
      <c r="R81" s="3">
        <f>IF( ('Question 10 unworked'!$G81="Mumbai Indians")+('Question 10 unworked'!$H81="Mumbai Indians"),1,0)</f>
        <v>1</v>
      </c>
    </row>
    <row r="82" spans="1:18" ht="15.75" customHeight="1" x14ac:dyDescent="0.3">
      <c r="A82" s="3">
        <v>392198</v>
      </c>
      <c r="B82" s="3" t="s">
        <v>133</v>
      </c>
      <c r="C82" s="5">
        <v>39931</v>
      </c>
      <c r="D82" s="3" t="s">
        <v>70</v>
      </c>
      <c r="E82" s="3" t="s">
        <v>134</v>
      </c>
      <c r="F82" s="3">
        <v>1</v>
      </c>
      <c r="G82" s="3" t="s">
        <v>41</v>
      </c>
      <c r="H82" s="3" t="s">
        <v>42</v>
      </c>
      <c r="I82" s="3" t="s">
        <v>41</v>
      </c>
      <c r="J82" s="3" t="s">
        <v>35</v>
      </c>
      <c r="K82" s="3" t="s">
        <v>42</v>
      </c>
      <c r="L82" s="3" t="s">
        <v>43</v>
      </c>
      <c r="M82" s="3">
        <v>5</v>
      </c>
      <c r="N82" s="3" t="s">
        <v>26</v>
      </c>
      <c r="O82" s="3" t="s">
        <v>27</v>
      </c>
      <c r="P82" s="3" t="s">
        <v>135</v>
      </c>
      <c r="Q82" s="3" t="s">
        <v>29</v>
      </c>
      <c r="R82" s="3">
        <f>IF( ('Question 10 unworked'!$G82="Mumbai Indians")+('Question 10 unworked'!$H82="Mumbai Indians"),1,0)</f>
        <v>0</v>
      </c>
    </row>
    <row r="83" spans="1:18" ht="15.75" customHeight="1" x14ac:dyDescent="0.3">
      <c r="A83" s="3">
        <v>392199</v>
      </c>
      <c r="B83" s="3" t="s">
        <v>119</v>
      </c>
      <c r="C83" s="5">
        <v>39932</v>
      </c>
      <c r="D83" s="3" t="s">
        <v>47</v>
      </c>
      <c r="E83" s="3" t="s">
        <v>121</v>
      </c>
      <c r="F83" s="3">
        <v>1</v>
      </c>
      <c r="G83" s="3" t="s">
        <v>22</v>
      </c>
      <c r="H83" s="3" t="s">
        <v>23</v>
      </c>
      <c r="I83" s="3" t="s">
        <v>23</v>
      </c>
      <c r="J83" s="3" t="s">
        <v>35</v>
      </c>
      <c r="K83" s="3" t="s">
        <v>22</v>
      </c>
      <c r="L83" s="3" t="s">
        <v>43</v>
      </c>
      <c r="M83" s="3">
        <v>5</v>
      </c>
      <c r="N83" s="3" t="s">
        <v>26</v>
      </c>
      <c r="O83" s="3" t="s">
        <v>27</v>
      </c>
      <c r="P83" s="3" t="s">
        <v>36</v>
      </c>
      <c r="Q83" s="3" t="s">
        <v>127</v>
      </c>
      <c r="R83" s="3">
        <f>IF( ('Question 10 unworked'!$G83="Mumbai Indians")+('Question 10 unworked'!$H83="Mumbai Indians"),1,0)</f>
        <v>0</v>
      </c>
    </row>
    <row r="84" spans="1:18" ht="15.75" customHeight="1" x14ac:dyDescent="0.3">
      <c r="A84" s="3">
        <v>392200</v>
      </c>
      <c r="B84" s="3" t="s">
        <v>119</v>
      </c>
      <c r="C84" s="5">
        <v>39932</v>
      </c>
      <c r="D84" s="3" t="s">
        <v>71</v>
      </c>
      <c r="E84" s="3" t="s">
        <v>121</v>
      </c>
      <c r="F84" s="3">
        <v>1</v>
      </c>
      <c r="G84" s="3" t="s">
        <v>33</v>
      </c>
      <c r="H84" s="3" t="s">
        <v>49</v>
      </c>
      <c r="I84" s="3" t="s">
        <v>33</v>
      </c>
      <c r="J84" s="3" t="s">
        <v>35</v>
      </c>
      <c r="K84" s="3" t="s">
        <v>33</v>
      </c>
      <c r="L84" s="3" t="s">
        <v>25</v>
      </c>
      <c r="M84" s="3">
        <v>3</v>
      </c>
      <c r="N84" s="3" t="s">
        <v>26</v>
      </c>
      <c r="O84" s="3" t="s">
        <v>27</v>
      </c>
      <c r="P84" s="3" t="s">
        <v>36</v>
      </c>
      <c r="Q84" s="3" t="s">
        <v>37</v>
      </c>
      <c r="R84" s="3">
        <f>IF( ('Question 10 unworked'!$G84="Mumbai Indians")+('Question 10 unworked'!$H84="Mumbai Indians"),1,0)</f>
        <v>1</v>
      </c>
    </row>
    <row r="85" spans="1:18" ht="15.75" customHeight="1" x14ac:dyDescent="0.3">
      <c r="A85" s="3">
        <v>392201</v>
      </c>
      <c r="B85" s="3" t="s">
        <v>133</v>
      </c>
      <c r="C85" s="5">
        <v>39933</v>
      </c>
      <c r="D85" s="3" t="s">
        <v>136</v>
      </c>
      <c r="E85" s="3" t="s">
        <v>134</v>
      </c>
      <c r="F85" s="3">
        <v>1</v>
      </c>
      <c r="G85" s="3" t="s">
        <v>55</v>
      </c>
      <c r="H85" s="3" t="s">
        <v>41</v>
      </c>
      <c r="I85" s="3" t="s">
        <v>41</v>
      </c>
      <c r="J85" s="3" t="s">
        <v>24</v>
      </c>
      <c r="K85" s="3" t="s">
        <v>41</v>
      </c>
      <c r="L85" s="3" t="s">
        <v>43</v>
      </c>
      <c r="M85" s="3">
        <v>6</v>
      </c>
      <c r="N85" s="3" t="s">
        <v>26</v>
      </c>
      <c r="O85" s="3" t="s">
        <v>27</v>
      </c>
      <c r="P85" s="3" t="s">
        <v>135</v>
      </c>
      <c r="Q85" s="3" t="s">
        <v>66</v>
      </c>
      <c r="R85" s="3">
        <f>IF( ('Question 10 unworked'!$G85="Mumbai Indians")+('Question 10 unworked'!$H85="Mumbai Indians"),1,0)</f>
        <v>0</v>
      </c>
    </row>
    <row r="86" spans="1:18" ht="15.75" customHeight="1" x14ac:dyDescent="0.3">
      <c r="A86" s="3">
        <v>392202</v>
      </c>
      <c r="B86" s="3" t="s">
        <v>133</v>
      </c>
      <c r="C86" s="5">
        <v>39933</v>
      </c>
      <c r="D86" s="3" t="s">
        <v>107</v>
      </c>
      <c r="E86" s="3" t="s">
        <v>134</v>
      </c>
      <c r="F86" s="3">
        <v>1</v>
      </c>
      <c r="G86" s="3" t="s">
        <v>34</v>
      </c>
      <c r="H86" s="3" t="s">
        <v>42</v>
      </c>
      <c r="I86" s="3" t="s">
        <v>42</v>
      </c>
      <c r="J86" s="3" t="s">
        <v>24</v>
      </c>
      <c r="K86" s="3" t="s">
        <v>34</v>
      </c>
      <c r="L86" s="3" t="s">
        <v>25</v>
      </c>
      <c r="M86" s="3">
        <v>38</v>
      </c>
      <c r="N86" s="3" t="s">
        <v>26</v>
      </c>
      <c r="O86" s="3" t="s">
        <v>27</v>
      </c>
      <c r="P86" s="3" t="s">
        <v>135</v>
      </c>
      <c r="Q86" s="3" t="s">
        <v>29</v>
      </c>
      <c r="R86" s="3">
        <f>IF( ('Question 10 unworked'!$G86="Mumbai Indians")+('Question 10 unworked'!$H86="Mumbai Indians"),1,0)</f>
        <v>0</v>
      </c>
    </row>
    <row r="87" spans="1:18" ht="15.75" customHeight="1" x14ac:dyDescent="0.3">
      <c r="A87" s="3">
        <v>392203</v>
      </c>
      <c r="B87" s="3" t="s">
        <v>137</v>
      </c>
      <c r="C87" s="5">
        <v>39934</v>
      </c>
      <c r="D87" s="3" t="s">
        <v>138</v>
      </c>
      <c r="E87" s="3" t="s">
        <v>139</v>
      </c>
      <c r="F87" s="3">
        <v>1</v>
      </c>
      <c r="G87" s="3" t="s">
        <v>23</v>
      </c>
      <c r="H87" s="3" t="s">
        <v>49</v>
      </c>
      <c r="I87" s="3" t="s">
        <v>49</v>
      </c>
      <c r="J87" s="3" t="s">
        <v>35</v>
      </c>
      <c r="K87" s="3" t="s">
        <v>49</v>
      </c>
      <c r="L87" s="3" t="s">
        <v>25</v>
      </c>
      <c r="M87" s="3">
        <v>9</v>
      </c>
      <c r="N87" s="3" t="s">
        <v>26</v>
      </c>
      <c r="O87" s="3" t="s">
        <v>27</v>
      </c>
      <c r="P87" s="3" t="s">
        <v>122</v>
      </c>
      <c r="Q87" s="3" t="s">
        <v>140</v>
      </c>
      <c r="R87" s="3">
        <f>IF( ('Question 10 unworked'!$G87="Mumbai Indians")+('Question 10 unworked'!$H87="Mumbai Indians"),1,0)</f>
        <v>1</v>
      </c>
    </row>
    <row r="88" spans="1:18" ht="15.75" customHeight="1" x14ac:dyDescent="0.3">
      <c r="A88" s="3">
        <v>392204</v>
      </c>
      <c r="B88" s="3" t="s">
        <v>119</v>
      </c>
      <c r="C88" s="5">
        <v>39934</v>
      </c>
      <c r="D88" s="3" t="s">
        <v>141</v>
      </c>
      <c r="E88" s="3" t="s">
        <v>121</v>
      </c>
      <c r="F88" s="3">
        <v>1</v>
      </c>
      <c r="G88" s="3" t="s">
        <v>22</v>
      </c>
      <c r="H88" s="3" t="s">
        <v>33</v>
      </c>
      <c r="I88" s="3" t="s">
        <v>22</v>
      </c>
      <c r="J88" s="3" t="s">
        <v>35</v>
      </c>
      <c r="K88" s="3" t="s">
        <v>22</v>
      </c>
      <c r="L88" s="3" t="s">
        <v>25</v>
      </c>
      <c r="M88" s="3">
        <v>8</v>
      </c>
      <c r="N88" s="3" t="s">
        <v>26</v>
      </c>
      <c r="O88" s="3" t="s">
        <v>27</v>
      </c>
      <c r="P88" s="3" t="s">
        <v>129</v>
      </c>
      <c r="Q88" s="3" t="s">
        <v>142</v>
      </c>
      <c r="R88" s="3">
        <f>IF( ('Question 10 unworked'!$G88="Mumbai Indians")+('Question 10 unworked'!$H88="Mumbai Indians"),1,0)</f>
        <v>0</v>
      </c>
    </row>
    <row r="89" spans="1:18" ht="15.75" customHeight="1" x14ac:dyDescent="0.3">
      <c r="A89" s="3">
        <v>392205</v>
      </c>
      <c r="B89" s="3" t="s">
        <v>115</v>
      </c>
      <c r="C89" s="5">
        <v>39935</v>
      </c>
      <c r="D89" s="3" t="s">
        <v>70</v>
      </c>
      <c r="E89" s="3" t="s">
        <v>117</v>
      </c>
      <c r="F89" s="3">
        <v>1</v>
      </c>
      <c r="G89" s="3" t="s">
        <v>55</v>
      </c>
      <c r="H89" s="3" t="s">
        <v>42</v>
      </c>
      <c r="I89" s="3" t="s">
        <v>55</v>
      </c>
      <c r="J89" s="3" t="s">
        <v>35</v>
      </c>
      <c r="K89" s="3" t="s">
        <v>42</v>
      </c>
      <c r="L89" s="3" t="s">
        <v>43</v>
      </c>
      <c r="M89" s="3">
        <v>3</v>
      </c>
      <c r="N89" s="3" t="s">
        <v>26</v>
      </c>
      <c r="O89" s="3" t="s">
        <v>27</v>
      </c>
      <c r="P89" s="3" t="s">
        <v>131</v>
      </c>
      <c r="Q89" s="3" t="s">
        <v>93</v>
      </c>
      <c r="R89" s="3">
        <f>IF( ('Question 10 unworked'!$G89="Mumbai Indians")+('Question 10 unworked'!$H89="Mumbai Indians"),1,0)</f>
        <v>0</v>
      </c>
    </row>
    <row r="90" spans="1:18" ht="15.75" customHeight="1" x14ac:dyDescent="0.3">
      <c r="A90" s="3">
        <v>392206</v>
      </c>
      <c r="B90" s="3" t="s">
        <v>143</v>
      </c>
      <c r="C90" s="5">
        <v>39935</v>
      </c>
      <c r="D90" s="3" t="s">
        <v>144</v>
      </c>
      <c r="E90" s="3" t="s">
        <v>145</v>
      </c>
      <c r="F90" s="3">
        <v>1</v>
      </c>
      <c r="G90" s="3" t="s">
        <v>34</v>
      </c>
      <c r="H90" s="3" t="s">
        <v>41</v>
      </c>
      <c r="I90" s="3" t="s">
        <v>41</v>
      </c>
      <c r="J90" s="3" t="s">
        <v>24</v>
      </c>
      <c r="K90" s="3" t="s">
        <v>34</v>
      </c>
      <c r="L90" s="3" t="s">
        <v>25</v>
      </c>
      <c r="M90" s="3">
        <v>18</v>
      </c>
      <c r="N90" s="3" t="s">
        <v>26</v>
      </c>
      <c r="O90" s="3" t="s">
        <v>27</v>
      </c>
      <c r="P90" s="3" t="s">
        <v>51</v>
      </c>
      <c r="Q90" s="3" t="s">
        <v>29</v>
      </c>
      <c r="R90" s="3">
        <f>IF( ('Question 10 unworked'!$G90="Mumbai Indians")+('Question 10 unworked'!$H90="Mumbai Indians"),1,0)</f>
        <v>0</v>
      </c>
    </row>
    <row r="91" spans="1:18" ht="15.75" customHeight="1" x14ac:dyDescent="0.3">
      <c r="A91" s="3">
        <v>392207</v>
      </c>
      <c r="B91" s="3" t="s">
        <v>115</v>
      </c>
      <c r="C91" s="5">
        <v>39936</v>
      </c>
      <c r="D91" s="3" t="s">
        <v>96</v>
      </c>
      <c r="E91" s="3" t="s">
        <v>117</v>
      </c>
      <c r="F91" s="3">
        <v>1</v>
      </c>
      <c r="G91" s="3" t="s">
        <v>33</v>
      </c>
      <c r="H91" s="3" t="s">
        <v>23</v>
      </c>
      <c r="I91" s="3" t="s">
        <v>23</v>
      </c>
      <c r="J91" s="3" t="s">
        <v>35</v>
      </c>
      <c r="K91" s="3" t="s">
        <v>33</v>
      </c>
      <c r="L91" s="3" t="s">
        <v>43</v>
      </c>
      <c r="M91" s="3">
        <v>6</v>
      </c>
      <c r="N91" s="3" t="s">
        <v>26</v>
      </c>
      <c r="O91" s="3" t="s">
        <v>27</v>
      </c>
      <c r="P91" s="3" t="s">
        <v>131</v>
      </c>
      <c r="Q91" s="3" t="s">
        <v>36</v>
      </c>
      <c r="R91" s="3">
        <f>IF( ('Question 10 unworked'!$G91="Mumbai Indians")+('Question 10 unworked'!$H91="Mumbai Indians"),1,0)</f>
        <v>0</v>
      </c>
    </row>
    <row r="92" spans="1:18" ht="15.75" customHeight="1" x14ac:dyDescent="0.3">
      <c r="A92" s="3">
        <v>392208</v>
      </c>
      <c r="B92" s="3" t="s">
        <v>143</v>
      </c>
      <c r="C92" s="5">
        <v>39936</v>
      </c>
      <c r="D92" s="3" t="s">
        <v>146</v>
      </c>
      <c r="E92" s="3" t="s">
        <v>145</v>
      </c>
      <c r="F92" s="3">
        <v>1</v>
      </c>
      <c r="G92" s="3" t="s">
        <v>22</v>
      </c>
      <c r="H92" s="3" t="s">
        <v>49</v>
      </c>
      <c r="I92" s="3" t="s">
        <v>49</v>
      </c>
      <c r="J92" s="3" t="s">
        <v>35</v>
      </c>
      <c r="K92" s="3" t="s">
        <v>22</v>
      </c>
      <c r="L92" s="3" t="s">
        <v>43</v>
      </c>
      <c r="M92" s="3">
        <v>9</v>
      </c>
      <c r="N92" s="3" t="s">
        <v>26</v>
      </c>
      <c r="O92" s="3" t="s">
        <v>27</v>
      </c>
      <c r="P92" s="3" t="s">
        <v>29</v>
      </c>
      <c r="Q92" s="3" t="s">
        <v>127</v>
      </c>
      <c r="R92" s="3">
        <f>IF( ('Question 10 unworked'!$G92="Mumbai Indians")+('Question 10 unworked'!$H92="Mumbai Indians"),1,0)</f>
        <v>1</v>
      </c>
    </row>
    <row r="93" spans="1:18" ht="15.75" customHeight="1" x14ac:dyDescent="0.3">
      <c r="A93" s="3">
        <v>392209</v>
      </c>
      <c r="B93" s="3" t="s">
        <v>137</v>
      </c>
      <c r="C93" s="5">
        <v>39937</v>
      </c>
      <c r="D93" s="3" t="s">
        <v>78</v>
      </c>
      <c r="E93" s="3" t="s">
        <v>139</v>
      </c>
      <c r="F93" s="3">
        <v>1</v>
      </c>
      <c r="G93" s="3" t="s">
        <v>34</v>
      </c>
      <c r="H93" s="3" t="s">
        <v>55</v>
      </c>
      <c r="I93" s="3" t="s">
        <v>34</v>
      </c>
      <c r="J93" s="3" t="s">
        <v>35</v>
      </c>
      <c r="K93" s="3" t="s">
        <v>34</v>
      </c>
      <c r="L93" s="3" t="s">
        <v>25</v>
      </c>
      <c r="M93" s="3">
        <v>78</v>
      </c>
      <c r="N93" s="3" t="s">
        <v>26</v>
      </c>
      <c r="O93" s="3" t="s">
        <v>27</v>
      </c>
      <c r="P93" s="3" t="s">
        <v>79</v>
      </c>
      <c r="Q93" s="3" t="s">
        <v>122</v>
      </c>
      <c r="R93" s="3">
        <f>IF( ('Question 10 unworked'!$G93="Mumbai Indians")+('Question 10 unworked'!$H93="Mumbai Indians"),1,0)</f>
        <v>0</v>
      </c>
    </row>
    <row r="94" spans="1:18" ht="15.75" customHeight="1" x14ac:dyDescent="0.3">
      <c r="A94" s="3">
        <v>392210</v>
      </c>
      <c r="B94" s="3" t="s">
        <v>119</v>
      </c>
      <c r="C94" s="5">
        <v>39938</v>
      </c>
      <c r="D94" s="3" t="s">
        <v>98</v>
      </c>
      <c r="E94" s="3" t="s">
        <v>121</v>
      </c>
      <c r="F94" s="3">
        <v>1</v>
      </c>
      <c r="G94" s="3" t="s">
        <v>33</v>
      </c>
      <c r="H94" s="3" t="s">
        <v>42</v>
      </c>
      <c r="I94" s="3" t="s">
        <v>33</v>
      </c>
      <c r="J94" s="3" t="s">
        <v>24</v>
      </c>
      <c r="K94" s="3" t="s">
        <v>42</v>
      </c>
      <c r="L94" s="3" t="s">
        <v>25</v>
      </c>
      <c r="M94" s="3">
        <v>78</v>
      </c>
      <c r="N94" s="3" t="s">
        <v>26</v>
      </c>
      <c r="O94" s="3" t="s">
        <v>27</v>
      </c>
      <c r="P94" s="3" t="s">
        <v>147</v>
      </c>
      <c r="Q94" s="3" t="s">
        <v>65</v>
      </c>
      <c r="R94" s="3">
        <f>IF( ('Question 10 unworked'!$G94="Mumbai Indians")+('Question 10 unworked'!$H94="Mumbai Indians"),1,0)</f>
        <v>0</v>
      </c>
    </row>
    <row r="95" spans="1:18" ht="15.75" customHeight="1" x14ac:dyDescent="0.3">
      <c r="A95" s="3">
        <v>392211</v>
      </c>
      <c r="B95" s="3" t="s">
        <v>119</v>
      </c>
      <c r="C95" s="5">
        <v>39938</v>
      </c>
      <c r="D95" s="3" t="s">
        <v>148</v>
      </c>
      <c r="E95" s="3" t="s">
        <v>121</v>
      </c>
      <c r="F95" s="3">
        <v>1</v>
      </c>
      <c r="G95" s="3" t="s">
        <v>41</v>
      </c>
      <c r="H95" s="3" t="s">
        <v>23</v>
      </c>
      <c r="I95" s="3" t="s">
        <v>23</v>
      </c>
      <c r="J95" s="3" t="s">
        <v>35</v>
      </c>
      <c r="K95" s="3" t="s">
        <v>41</v>
      </c>
      <c r="L95" s="3" t="s">
        <v>43</v>
      </c>
      <c r="M95" s="3">
        <v>9</v>
      </c>
      <c r="N95" s="3" t="s">
        <v>26</v>
      </c>
      <c r="O95" s="3" t="s">
        <v>27</v>
      </c>
      <c r="P95" s="3" t="s">
        <v>135</v>
      </c>
      <c r="Q95" s="3" t="s">
        <v>65</v>
      </c>
      <c r="R95" s="3">
        <f>IF( ('Question 10 unworked'!$G95="Mumbai Indians")+('Question 10 unworked'!$H95="Mumbai Indians"),1,0)</f>
        <v>0</v>
      </c>
    </row>
    <row r="96" spans="1:18" ht="15.75" customHeight="1" x14ac:dyDescent="0.3">
      <c r="A96" s="3">
        <v>392212</v>
      </c>
      <c r="B96" s="3" t="s">
        <v>133</v>
      </c>
      <c r="C96" s="5">
        <v>39939</v>
      </c>
      <c r="D96" s="3" t="s">
        <v>149</v>
      </c>
      <c r="E96" s="3" t="s">
        <v>134</v>
      </c>
      <c r="F96" s="3">
        <v>1</v>
      </c>
      <c r="G96" s="3" t="s">
        <v>55</v>
      </c>
      <c r="H96" s="3" t="s">
        <v>49</v>
      </c>
      <c r="I96" s="3" t="s">
        <v>55</v>
      </c>
      <c r="J96" s="3" t="s">
        <v>35</v>
      </c>
      <c r="K96" s="3" t="s">
        <v>55</v>
      </c>
      <c r="L96" s="3" t="s">
        <v>25</v>
      </c>
      <c r="M96" s="3">
        <v>19</v>
      </c>
      <c r="N96" s="3" t="s">
        <v>26</v>
      </c>
      <c r="O96" s="3" t="s">
        <v>27</v>
      </c>
      <c r="P96" s="3" t="s">
        <v>36</v>
      </c>
      <c r="Q96" s="3" t="s">
        <v>129</v>
      </c>
      <c r="R96" s="3">
        <f>IF( ('Question 10 unworked'!$G96="Mumbai Indians")+('Question 10 unworked'!$H96="Mumbai Indians"),1,0)</f>
        <v>1</v>
      </c>
    </row>
    <row r="97" spans="1:18" ht="15.75" customHeight="1" x14ac:dyDescent="0.3">
      <c r="A97" s="3">
        <v>392213</v>
      </c>
      <c r="B97" s="3" t="s">
        <v>133</v>
      </c>
      <c r="C97" s="5">
        <v>39940</v>
      </c>
      <c r="D97" s="3" t="s">
        <v>150</v>
      </c>
      <c r="E97" s="3" t="s">
        <v>134</v>
      </c>
      <c r="F97" s="3">
        <v>1</v>
      </c>
      <c r="G97" s="3" t="s">
        <v>22</v>
      </c>
      <c r="H97" s="3" t="s">
        <v>42</v>
      </c>
      <c r="I97" s="3" t="s">
        <v>42</v>
      </c>
      <c r="J97" s="3" t="s">
        <v>24</v>
      </c>
      <c r="K97" s="3" t="s">
        <v>42</v>
      </c>
      <c r="L97" s="3" t="s">
        <v>43</v>
      </c>
      <c r="M97" s="3">
        <v>7</v>
      </c>
      <c r="N97" s="3" t="s">
        <v>26</v>
      </c>
      <c r="O97" s="3" t="s">
        <v>27</v>
      </c>
      <c r="P97" s="3" t="s">
        <v>57</v>
      </c>
      <c r="Q97" s="3" t="s">
        <v>51</v>
      </c>
      <c r="R97" s="3">
        <f>IF( ('Question 10 unworked'!$G97="Mumbai Indians")+('Question 10 unworked'!$H97="Mumbai Indians"),1,0)</f>
        <v>0</v>
      </c>
    </row>
    <row r="98" spans="1:18" ht="15.75" customHeight="1" x14ac:dyDescent="0.3">
      <c r="A98" s="3">
        <v>392214</v>
      </c>
      <c r="B98" s="3" t="s">
        <v>133</v>
      </c>
      <c r="C98" s="5">
        <v>39940</v>
      </c>
      <c r="D98" s="3" t="s">
        <v>68</v>
      </c>
      <c r="E98" s="3" t="s">
        <v>134</v>
      </c>
      <c r="F98" s="3">
        <v>1</v>
      </c>
      <c r="G98" s="3" t="s">
        <v>34</v>
      </c>
      <c r="H98" s="3" t="s">
        <v>33</v>
      </c>
      <c r="I98" s="3" t="s">
        <v>34</v>
      </c>
      <c r="J98" s="3" t="s">
        <v>35</v>
      </c>
      <c r="K98" s="3" t="s">
        <v>34</v>
      </c>
      <c r="L98" s="3" t="s">
        <v>25</v>
      </c>
      <c r="M98" s="3">
        <v>12</v>
      </c>
      <c r="N98" s="3" t="s">
        <v>26</v>
      </c>
      <c r="O98" s="3" t="s">
        <v>97</v>
      </c>
      <c r="P98" s="3" t="s">
        <v>51</v>
      </c>
      <c r="Q98" s="3" t="s">
        <v>127</v>
      </c>
      <c r="R98" s="3">
        <f>IF( ('Question 10 unworked'!$G98="Mumbai Indians")+('Question 10 unworked'!$H98="Mumbai Indians"),1,0)</f>
        <v>0</v>
      </c>
    </row>
    <row r="99" spans="1:18" ht="15.75" customHeight="1" x14ac:dyDescent="0.3">
      <c r="A99" s="3">
        <v>392215</v>
      </c>
      <c r="B99" s="3" t="s">
        <v>137</v>
      </c>
      <c r="C99" s="5">
        <v>39941</v>
      </c>
      <c r="D99" s="3" t="s">
        <v>89</v>
      </c>
      <c r="E99" s="3" t="s">
        <v>139</v>
      </c>
      <c r="F99" s="3">
        <v>1</v>
      </c>
      <c r="G99" s="3" t="s">
        <v>41</v>
      </c>
      <c r="H99" s="3" t="s">
        <v>49</v>
      </c>
      <c r="I99" s="3" t="s">
        <v>49</v>
      </c>
      <c r="J99" s="3" t="s">
        <v>35</v>
      </c>
      <c r="K99" s="3" t="s">
        <v>41</v>
      </c>
      <c r="L99" s="3" t="s">
        <v>43</v>
      </c>
      <c r="M99" s="3">
        <v>7</v>
      </c>
      <c r="N99" s="3" t="s">
        <v>26</v>
      </c>
      <c r="O99" s="3" t="s">
        <v>27</v>
      </c>
      <c r="P99" s="3" t="s">
        <v>122</v>
      </c>
      <c r="Q99" s="3" t="s">
        <v>140</v>
      </c>
      <c r="R99" s="3">
        <f>IF( ('Question 10 unworked'!$G99="Mumbai Indians")+('Question 10 unworked'!$H99="Mumbai Indians"),1,0)</f>
        <v>1</v>
      </c>
    </row>
    <row r="100" spans="1:18" ht="15.75" customHeight="1" x14ac:dyDescent="0.3">
      <c r="A100" s="3">
        <v>392216</v>
      </c>
      <c r="B100" s="3" t="s">
        <v>151</v>
      </c>
      <c r="C100" s="5">
        <v>39942</v>
      </c>
      <c r="D100" s="3" t="s">
        <v>96</v>
      </c>
      <c r="E100" s="3" t="s">
        <v>152</v>
      </c>
      <c r="F100" s="3">
        <v>1</v>
      </c>
      <c r="G100" s="3" t="s">
        <v>55</v>
      </c>
      <c r="H100" s="3" t="s">
        <v>33</v>
      </c>
      <c r="I100" s="3" t="s">
        <v>33</v>
      </c>
      <c r="J100" s="3" t="s">
        <v>24</v>
      </c>
      <c r="K100" s="3" t="s">
        <v>33</v>
      </c>
      <c r="L100" s="3" t="s">
        <v>43</v>
      </c>
      <c r="M100" s="3">
        <v>3</v>
      </c>
      <c r="N100" s="3" t="s">
        <v>26</v>
      </c>
      <c r="O100" s="3" t="s">
        <v>27</v>
      </c>
      <c r="P100" s="3" t="s">
        <v>135</v>
      </c>
      <c r="Q100" s="3" t="s">
        <v>66</v>
      </c>
      <c r="R100" s="3">
        <f>IF( ('Question 10 unworked'!$G100="Mumbai Indians")+('Question 10 unworked'!$H100="Mumbai Indians"),1,0)</f>
        <v>0</v>
      </c>
    </row>
    <row r="101" spans="1:18" ht="15.75" customHeight="1" x14ac:dyDescent="0.3">
      <c r="A101" s="3">
        <v>392217</v>
      </c>
      <c r="B101" s="3" t="s">
        <v>151</v>
      </c>
      <c r="C101" s="5">
        <v>39942</v>
      </c>
      <c r="D101" s="3" t="s">
        <v>153</v>
      </c>
      <c r="E101" s="3" t="s">
        <v>152</v>
      </c>
      <c r="F101" s="3">
        <v>1</v>
      </c>
      <c r="G101" s="3" t="s">
        <v>34</v>
      </c>
      <c r="H101" s="3" t="s">
        <v>42</v>
      </c>
      <c r="I101" s="3" t="s">
        <v>42</v>
      </c>
      <c r="J101" s="3" t="s">
        <v>35</v>
      </c>
      <c r="K101" s="3" t="s">
        <v>34</v>
      </c>
      <c r="L101" s="3" t="s">
        <v>43</v>
      </c>
      <c r="M101" s="3">
        <v>7</v>
      </c>
      <c r="N101" s="3" t="s">
        <v>26</v>
      </c>
      <c r="O101" s="3" t="s">
        <v>27</v>
      </c>
      <c r="P101" s="3" t="s">
        <v>135</v>
      </c>
      <c r="Q101" s="3" t="s">
        <v>129</v>
      </c>
      <c r="R101" s="3">
        <f>IF( ('Question 10 unworked'!$G101="Mumbai Indians")+('Question 10 unworked'!$H101="Mumbai Indians"),1,0)</f>
        <v>0</v>
      </c>
    </row>
    <row r="102" spans="1:18" ht="15.75" customHeight="1" x14ac:dyDescent="0.3">
      <c r="A102" s="3">
        <v>392218</v>
      </c>
      <c r="B102" s="3" t="s">
        <v>115</v>
      </c>
      <c r="C102" s="5">
        <v>39943</v>
      </c>
      <c r="D102" s="3" t="s">
        <v>138</v>
      </c>
      <c r="E102" s="3" t="s">
        <v>117</v>
      </c>
      <c r="F102" s="3">
        <v>1</v>
      </c>
      <c r="G102" s="3" t="s">
        <v>22</v>
      </c>
      <c r="H102" s="3" t="s">
        <v>49</v>
      </c>
      <c r="I102" s="3" t="s">
        <v>49</v>
      </c>
      <c r="J102" s="3" t="s">
        <v>35</v>
      </c>
      <c r="K102" s="3" t="s">
        <v>49</v>
      </c>
      <c r="L102" s="3" t="s">
        <v>25</v>
      </c>
      <c r="M102" s="3">
        <v>16</v>
      </c>
      <c r="N102" s="3" t="s">
        <v>26</v>
      </c>
      <c r="O102" s="3" t="s">
        <v>27</v>
      </c>
      <c r="P102" s="3" t="s">
        <v>79</v>
      </c>
      <c r="Q102" s="3" t="s">
        <v>93</v>
      </c>
      <c r="R102" s="3">
        <f>IF( ('Question 10 unworked'!$G102="Mumbai Indians")+('Question 10 unworked'!$H102="Mumbai Indians"),1,0)</f>
        <v>1</v>
      </c>
    </row>
    <row r="103" spans="1:18" ht="15.75" customHeight="1" x14ac:dyDescent="0.3">
      <c r="A103" s="3">
        <v>392219</v>
      </c>
      <c r="B103" s="3" t="s">
        <v>143</v>
      </c>
      <c r="C103" s="5">
        <v>39943</v>
      </c>
      <c r="D103" s="3" t="s">
        <v>95</v>
      </c>
      <c r="E103" s="3" t="s">
        <v>145</v>
      </c>
      <c r="F103" s="3">
        <v>1</v>
      </c>
      <c r="G103" s="3" t="s">
        <v>41</v>
      </c>
      <c r="H103" s="3" t="s">
        <v>23</v>
      </c>
      <c r="I103" s="3" t="s">
        <v>41</v>
      </c>
      <c r="J103" s="3" t="s">
        <v>24</v>
      </c>
      <c r="K103" s="3" t="s">
        <v>41</v>
      </c>
      <c r="L103" s="3" t="s">
        <v>43</v>
      </c>
      <c r="M103" s="3">
        <v>7</v>
      </c>
      <c r="N103" s="3" t="s">
        <v>26</v>
      </c>
      <c r="O103" s="3" t="s">
        <v>27</v>
      </c>
      <c r="P103" s="3" t="s">
        <v>37</v>
      </c>
      <c r="Q103" s="3" t="s">
        <v>61</v>
      </c>
      <c r="R103" s="3">
        <f>IF( ('Question 10 unworked'!$G103="Mumbai Indians")+('Question 10 unworked'!$H103="Mumbai Indians"),1,0)</f>
        <v>0</v>
      </c>
    </row>
    <row r="104" spans="1:18" ht="15.75" customHeight="1" x14ac:dyDescent="0.3">
      <c r="A104" s="3">
        <v>392220</v>
      </c>
      <c r="B104" s="3" t="s">
        <v>151</v>
      </c>
      <c r="C104" s="5">
        <v>39944</v>
      </c>
      <c r="D104" s="3" t="s">
        <v>154</v>
      </c>
      <c r="E104" s="3" t="s">
        <v>152</v>
      </c>
      <c r="F104" s="3">
        <v>1</v>
      </c>
      <c r="G104" s="3" t="s">
        <v>55</v>
      </c>
      <c r="H104" s="3" t="s">
        <v>42</v>
      </c>
      <c r="I104" s="3" t="s">
        <v>55</v>
      </c>
      <c r="J104" s="3" t="s">
        <v>35</v>
      </c>
      <c r="K104" s="3" t="s">
        <v>55</v>
      </c>
      <c r="L104" s="3" t="s">
        <v>25</v>
      </c>
      <c r="M104" s="3">
        <v>53</v>
      </c>
      <c r="N104" s="3" t="s">
        <v>26</v>
      </c>
      <c r="O104" s="3" t="s">
        <v>27</v>
      </c>
      <c r="P104" s="3" t="s">
        <v>135</v>
      </c>
      <c r="Q104" s="3" t="s">
        <v>129</v>
      </c>
      <c r="R104" s="3">
        <f>IF( ('Question 10 unworked'!$G104="Mumbai Indians")+('Question 10 unworked'!$H104="Mumbai Indians"),1,0)</f>
        <v>0</v>
      </c>
    </row>
    <row r="105" spans="1:18" ht="15.75" customHeight="1" x14ac:dyDescent="0.3">
      <c r="A105" s="3">
        <v>392221</v>
      </c>
      <c r="B105" s="3" t="s">
        <v>133</v>
      </c>
      <c r="C105" s="5">
        <v>39945</v>
      </c>
      <c r="D105" s="3" t="s">
        <v>155</v>
      </c>
      <c r="E105" s="3" t="s">
        <v>134</v>
      </c>
      <c r="F105" s="3">
        <v>1</v>
      </c>
      <c r="G105" s="3" t="s">
        <v>22</v>
      </c>
      <c r="H105" s="3" t="s">
        <v>23</v>
      </c>
      <c r="I105" s="3" t="s">
        <v>22</v>
      </c>
      <c r="J105" s="3" t="s">
        <v>24</v>
      </c>
      <c r="K105" s="3" t="s">
        <v>22</v>
      </c>
      <c r="L105" s="3" t="s">
        <v>43</v>
      </c>
      <c r="M105" s="3">
        <v>6</v>
      </c>
      <c r="N105" s="3" t="s">
        <v>26</v>
      </c>
      <c r="O105" s="3" t="s">
        <v>27</v>
      </c>
      <c r="P105" s="3" t="s">
        <v>122</v>
      </c>
      <c r="Q105" s="3" t="s">
        <v>147</v>
      </c>
      <c r="R105" s="3">
        <f>IF( ('Question 10 unworked'!$G105="Mumbai Indians")+('Question 10 unworked'!$H105="Mumbai Indians"),1,0)</f>
        <v>0</v>
      </c>
    </row>
    <row r="106" spans="1:18" ht="15.75" customHeight="1" x14ac:dyDescent="0.3">
      <c r="A106" s="3">
        <v>392222</v>
      </c>
      <c r="B106" s="3" t="s">
        <v>133</v>
      </c>
      <c r="C106" s="5">
        <v>39945</v>
      </c>
      <c r="D106" s="3" t="s">
        <v>156</v>
      </c>
      <c r="E106" s="3" t="s">
        <v>134</v>
      </c>
      <c r="F106" s="3">
        <v>1</v>
      </c>
      <c r="G106" s="3" t="s">
        <v>33</v>
      </c>
      <c r="H106" s="3" t="s">
        <v>49</v>
      </c>
      <c r="I106" s="3" t="s">
        <v>33</v>
      </c>
      <c r="J106" s="3" t="s">
        <v>35</v>
      </c>
      <c r="K106" s="3" t="s">
        <v>49</v>
      </c>
      <c r="L106" s="3" t="s">
        <v>43</v>
      </c>
      <c r="M106" s="3">
        <v>8</v>
      </c>
      <c r="N106" s="3" t="s">
        <v>26</v>
      </c>
      <c r="O106" s="3" t="s">
        <v>27</v>
      </c>
      <c r="P106" s="3" t="s">
        <v>147</v>
      </c>
      <c r="Q106" s="3" t="s">
        <v>29</v>
      </c>
      <c r="R106" s="3">
        <f>IF( ('Question 10 unworked'!$G106="Mumbai Indians")+('Question 10 unworked'!$H106="Mumbai Indians"),1,0)</f>
        <v>1</v>
      </c>
    </row>
    <row r="107" spans="1:18" ht="15.75" customHeight="1" x14ac:dyDescent="0.3">
      <c r="A107" s="3">
        <v>392223</v>
      </c>
      <c r="B107" s="3" t="s">
        <v>119</v>
      </c>
      <c r="C107" s="5">
        <v>39946</v>
      </c>
      <c r="D107" s="3" t="s">
        <v>157</v>
      </c>
      <c r="E107" s="3" t="s">
        <v>121</v>
      </c>
      <c r="F107" s="3">
        <v>1</v>
      </c>
      <c r="G107" s="3" t="s">
        <v>55</v>
      </c>
      <c r="H107" s="3" t="s">
        <v>41</v>
      </c>
      <c r="I107" s="3" t="s">
        <v>55</v>
      </c>
      <c r="J107" s="3" t="s">
        <v>24</v>
      </c>
      <c r="K107" s="3" t="s">
        <v>41</v>
      </c>
      <c r="L107" s="3" t="s">
        <v>25</v>
      </c>
      <c r="M107" s="3">
        <v>12</v>
      </c>
      <c r="N107" s="3" t="s">
        <v>26</v>
      </c>
      <c r="O107" s="3" t="s">
        <v>27</v>
      </c>
      <c r="P107" s="3" t="s">
        <v>51</v>
      </c>
      <c r="Q107" s="3" t="s">
        <v>37</v>
      </c>
      <c r="R107" s="3">
        <f>IF( ('Question 10 unworked'!$G107="Mumbai Indians")+('Question 10 unworked'!$H107="Mumbai Indians"),1,0)</f>
        <v>0</v>
      </c>
    </row>
    <row r="108" spans="1:18" ht="15.75" customHeight="1" x14ac:dyDescent="0.3">
      <c r="A108" s="3">
        <v>392224</v>
      </c>
      <c r="B108" s="3" t="s">
        <v>119</v>
      </c>
      <c r="C108" s="5">
        <v>39947</v>
      </c>
      <c r="D108" s="3" t="s">
        <v>155</v>
      </c>
      <c r="E108" s="3" t="s">
        <v>121</v>
      </c>
      <c r="F108" s="3">
        <v>1</v>
      </c>
      <c r="G108" s="3" t="s">
        <v>22</v>
      </c>
      <c r="H108" s="3" t="s">
        <v>34</v>
      </c>
      <c r="I108" s="3" t="s">
        <v>34</v>
      </c>
      <c r="J108" s="3" t="s">
        <v>35</v>
      </c>
      <c r="K108" s="3" t="s">
        <v>22</v>
      </c>
      <c r="L108" s="3" t="s">
        <v>43</v>
      </c>
      <c r="M108" s="3">
        <v>2</v>
      </c>
      <c r="N108" s="3" t="s">
        <v>26</v>
      </c>
      <c r="O108" s="3" t="s">
        <v>27</v>
      </c>
      <c r="P108" s="3" t="s">
        <v>79</v>
      </c>
      <c r="Q108" s="3" t="s">
        <v>51</v>
      </c>
      <c r="R108" s="3">
        <f>IF( ('Question 10 unworked'!$G108="Mumbai Indians")+('Question 10 unworked'!$H108="Mumbai Indians"),1,0)</f>
        <v>0</v>
      </c>
    </row>
    <row r="109" spans="1:18" ht="15.75" customHeight="1" x14ac:dyDescent="0.3">
      <c r="A109" s="3">
        <v>392225</v>
      </c>
      <c r="B109" s="3" t="s">
        <v>119</v>
      </c>
      <c r="C109" s="5">
        <v>39947</v>
      </c>
      <c r="D109" s="3" t="s">
        <v>158</v>
      </c>
      <c r="E109" s="3" t="s">
        <v>121</v>
      </c>
      <c r="F109" s="3">
        <v>1</v>
      </c>
      <c r="G109" s="3" t="s">
        <v>49</v>
      </c>
      <c r="H109" s="3" t="s">
        <v>42</v>
      </c>
      <c r="I109" s="3" t="s">
        <v>42</v>
      </c>
      <c r="J109" s="3" t="s">
        <v>35</v>
      </c>
      <c r="K109" s="3" t="s">
        <v>42</v>
      </c>
      <c r="L109" s="3" t="s">
        <v>25</v>
      </c>
      <c r="M109" s="3">
        <v>2</v>
      </c>
      <c r="N109" s="3" t="s">
        <v>26</v>
      </c>
      <c r="O109" s="3" t="s">
        <v>27</v>
      </c>
      <c r="P109" s="3" t="s">
        <v>79</v>
      </c>
      <c r="Q109" s="3" t="s">
        <v>51</v>
      </c>
      <c r="R109" s="3">
        <f>IF( ('Question 10 unworked'!$G109="Mumbai Indians")+('Question 10 unworked'!$H109="Mumbai Indians"),1,0)</f>
        <v>1</v>
      </c>
    </row>
    <row r="110" spans="1:18" ht="15.75" customHeight="1" x14ac:dyDescent="0.3">
      <c r="A110" s="3">
        <v>392226</v>
      </c>
      <c r="B110" s="3" t="s">
        <v>159</v>
      </c>
      <c r="C110" s="5">
        <v>39948</v>
      </c>
      <c r="D110" s="3" t="s">
        <v>160</v>
      </c>
      <c r="E110" s="3" t="s">
        <v>161</v>
      </c>
      <c r="F110" s="3">
        <v>1</v>
      </c>
      <c r="G110" s="3" t="s">
        <v>41</v>
      </c>
      <c r="H110" s="3" t="s">
        <v>33</v>
      </c>
      <c r="I110" s="3" t="s">
        <v>33</v>
      </c>
      <c r="J110" s="3" t="s">
        <v>24</v>
      </c>
      <c r="K110" s="3" t="s">
        <v>33</v>
      </c>
      <c r="L110" s="3" t="s">
        <v>43</v>
      </c>
      <c r="M110" s="3">
        <v>6</v>
      </c>
      <c r="N110" s="3" t="s">
        <v>26</v>
      </c>
      <c r="O110" s="3" t="s">
        <v>27</v>
      </c>
      <c r="P110" s="3" t="s">
        <v>129</v>
      </c>
      <c r="Q110" s="3" t="s">
        <v>65</v>
      </c>
      <c r="R110" s="3">
        <f>IF( ('Question 10 unworked'!$G110="Mumbai Indians")+('Question 10 unworked'!$H110="Mumbai Indians"),1,0)</f>
        <v>0</v>
      </c>
    </row>
    <row r="111" spans="1:18" ht="15.75" customHeight="1" x14ac:dyDescent="0.3">
      <c r="A111" s="3">
        <v>392227</v>
      </c>
      <c r="B111" s="3" t="s">
        <v>115</v>
      </c>
      <c r="C111" s="5">
        <v>39949</v>
      </c>
      <c r="D111" s="3" t="s">
        <v>68</v>
      </c>
      <c r="E111" s="3" t="s">
        <v>117</v>
      </c>
      <c r="F111" s="3">
        <v>1</v>
      </c>
      <c r="G111" s="3" t="s">
        <v>34</v>
      </c>
      <c r="H111" s="3" t="s">
        <v>49</v>
      </c>
      <c r="I111" s="3" t="s">
        <v>49</v>
      </c>
      <c r="J111" s="3" t="s">
        <v>35</v>
      </c>
      <c r="K111" s="3" t="s">
        <v>34</v>
      </c>
      <c r="L111" s="3" t="s">
        <v>43</v>
      </c>
      <c r="M111" s="3">
        <v>7</v>
      </c>
      <c r="N111" s="3" t="s">
        <v>26</v>
      </c>
      <c r="O111" s="3" t="s">
        <v>27</v>
      </c>
      <c r="P111" s="3" t="s">
        <v>140</v>
      </c>
      <c r="Q111" s="3" t="s">
        <v>118</v>
      </c>
      <c r="R111" s="3">
        <f>IF( ('Question 10 unworked'!$G111="Mumbai Indians")+('Question 10 unworked'!$H111="Mumbai Indians"),1,0)</f>
        <v>1</v>
      </c>
    </row>
    <row r="112" spans="1:18" ht="15.75" customHeight="1" x14ac:dyDescent="0.3">
      <c r="A112" s="3">
        <v>392228</v>
      </c>
      <c r="B112" s="3" t="s">
        <v>143</v>
      </c>
      <c r="C112" s="5">
        <v>39949</v>
      </c>
      <c r="D112" s="3" t="s">
        <v>149</v>
      </c>
      <c r="E112" s="3" t="s">
        <v>145</v>
      </c>
      <c r="F112" s="3">
        <v>1</v>
      </c>
      <c r="G112" s="3" t="s">
        <v>55</v>
      </c>
      <c r="H112" s="3" t="s">
        <v>23</v>
      </c>
      <c r="I112" s="3" t="s">
        <v>55</v>
      </c>
      <c r="J112" s="3" t="s">
        <v>24</v>
      </c>
      <c r="K112" s="3" t="s">
        <v>55</v>
      </c>
      <c r="L112" s="3" t="s">
        <v>43</v>
      </c>
      <c r="M112" s="3">
        <v>6</v>
      </c>
      <c r="N112" s="3" t="s">
        <v>26</v>
      </c>
      <c r="O112" s="3" t="s">
        <v>27</v>
      </c>
      <c r="P112" s="3" t="s">
        <v>29</v>
      </c>
      <c r="Q112" s="3" t="s">
        <v>142</v>
      </c>
      <c r="R112" s="3">
        <f>IF( ('Question 10 unworked'!$G112="Mumbai Indians")+('Question 10 unworked'!$H112="Mumbai Indians"),1,0)</f>
        <v>0</v>
      </c>
    </row>
    <row r="113" spans="1:18" ht="15.75" customHeight="1" x14ac:dyDescent="0.3">
      <c r="A113" s="3">
        <v>392229</v>
      </c>
      <c r="B113" s="3" t="s">
        <v>143</v>
      </c>
      <c r="C113" s="5">
        <v>39950</v>
      </c>
      <c r="D113" s="3" t="s">
        <v>141</v>
      </c>
      <c r="E113" s="3" t="s">
        <v>145</v>
      </c>
      <c r="F113" s="3">
        <v>1</v>
      </c>
      <c r="G113" s="3" t="s">
        <v>55</v>
      </c>
      <c r="H113" s="3" t="s">
        <v>33</v>
      </c>
      <c r="I113" s="3" t="s">
        <v>55</v>
      </c>
      <c r="J113" s="3" t="s">
        <v>24</v>
      </c>
      <c r="K113" s="3" t="s">
        <v>33</v>
      </c>
      <c r="L113" s="3" t="s">
        <v>25</v>
      </c>
      <c r="M113" s="3">
        <v>1</v>
      </c>
      <c r="N113" s="3" t="s">
        <v>26</v>
      </c>
      <c r="O113" s="3" t="s">
        <v>27</v>
      </c>
      <c r="P113" s="3" t="s">
        <v>142</v>
      </c>
      <c r="Q113" s="3" t="s">
        <v>61</v>
      </c>
      <c r="R113" s="3">
        <f>IF( ('Question 10 unworked'!$G113="Mumbai Indians")+('Question 10 unworked'!$H113="Mumbai Indians"),1,0)</f>
        <v>0</v>
      </c>
    </row>
    <row r="114" spans="1:18" ht="15.75" customHeight="1" x14ac:dyDescent="0.3">
      <c r="A114" s="3">
        <v>392230</v>
      </c>
      <c r="B114" s="3" t="s">
        <v>159</v>
      </c>
      <c r="C114" s="5">
        <v>39950</v>
      </c>
      <c r="D114" s="3" t="s">
        <v>123</v>
      </c>
      <c r="E114" s="3" t="s">
        <v>161</v>
      </c>
      <c r="F114" s="3">
        <v>1</v>
      </c>
      <c r="G114" s="3" t="s">
        <v>41</v>
      </c>
      <c r="H114" s="3" t="s">
        <v>42</v>
      </c>
      <c r="I114" s="3" t="s">
        <v>41</v>
      </c>
      <c r="J114" s="3" t="s">
        <v>35</v>
      </c>
      <c r="K114" s="3" t="s">
        <v>41</v>
      </c>
      <c r="L114" s="3" t="s">
        <v>25</v>
      </c>
      <c r="M114" s="3">
        <v>14</v>
      </c>
      <c r="N114" s="3" t="s">
        <v>26</v>
      </c>
      <c r="O114" s="3" t="s">
        <v>27</v>
      </c>
      <c r="P114" s="3" t="s">
        <v>147</v>
      </c>
      <c r="Q114" s="3" t="s">
        <v>65</v>
      </c>
      <c r="R114" s="3">
        <f>IF( ('Question 10 unworked'!$G114="Mumbai Indians")+('Question 10 unworked'!$H114="Mumbai Indians"),1,0)</f>
        <v>0</v>
      </c>
    </row>
    <row r="115" spans="1:18" ht="15.75" customHeight="1" x14ac:dyDescent="0.3">
      <c r="A115" s="3">
        <v>392231</v>
      </c>
      <c r="B115" s="3" t="s">
        <v>133</v>
      </c>
      <c r="C115" s="5">
        <v>39951</v>
      </c>
      <c r="D115" s="3" t="s">
        <v>162</v>
      </c>
      <c r="E115" s="3" t="s">
        <v>134</v>
      </c>
      <c r="F115" s="3">
        <v>1</v>
      </c>
      <c r="G115" s="3" t="s">
        <v>34</v>
      </c>
      <c r="H115" s="3" t="s">
        <v>23</v>
      </c>
      <c r="I115" s="3" t="s">
        <v>34</v>
      </c>
      <c r="J115" s="3" t="s">
        <v>35</v>
      </c>
      <c r="K115" s="3" t="s">
        <v>23</v>
      </c>
      <c r="L115" s="3" t="s">
        <v>43</v>
      </c>
      <c r="M115" s="3">
        <v>7</v>
      </c>
      <c r="N115" s="3" t="s">
        <v>26</v>
      </c>
      <c r="O115" s="3" t="s">
        <v>27</v>
      </c>
      <c r="P115" s="3" t="s">
        <v>118</v>
      </c>
      <c r="Q115" s="3" t="s">
        <v>61</v>
      </c>
      <c r="R115" s="3">
        <f>IF( ('Question 10 unworked'!$G115="Mumbai Indians")+('Question 10 unworked'!$H115="Mumbai Indians"),1,0)</f>
        <v>0</v>
      </c>
    </row>
    <row r="116" spans="1:18" ht="15.75" customHeight="1" x14ac:dyDescent="0.3">
      <c r="A116" s="3">
        <v>392232</v>
      </c>
      <c r="B116" s="3" t="s">
        <v>143</v>
      </c>
      <c r="C116" s="5">
        <v>39952</v>
      </c>
      <c r="D116" s="3" t="s">
        <v>146</v>
      </c>
      <c r="E116" s="3" t="s">
        <v>145</v>
      </c>
      <c r="F116" s="3">
        <v>1</v>
      </c>
      <c r="G116" s="3" t="s">
        <v>22</v>
      </c>
      <c r="H116" s="3" t="s">
        <v>41</v>
      </c>
      <c r="I116" s="3" t="s">
        <v>41</v>
      </c>
      <c r="J116" s="3" t="s">
        <v>35</v>
      </c>
      <c r="K116" s="3" t="s">
        <v>22</v>
      </c>
      <c r="L116" s="3" t="s">
        <v>43</v>
      </c>
      <c r="M116" s="3">
        <v>7</v>
      </c>
      <c r="N116" s="3" t="s">
        <v>26</v>
      </c>
      <c r="O116" s="3" t="s">
        <v>27</v>
      </c>
      <c r="P116" s="3" t="s">
        <v>65</v>
      </c>
      <c r="Q116" s="3" t="s">
        <v>61</v>
      </c>
      <c r="R116" s="3">
        <f>IF( ('Question 10 unworked'!$G116="Mumbai Indians")+('Question 10 unworked'!$H116="Mumbai Indians"),1,0)</f>
        <v>0</v>
      </c>
    </row>
    <row r="117" spans="1:18" ht="15.75" customHeight="1" x14ac:dyDescent="0.3">
      <c r="A117" s="3">
        <v>392233</v>
      </c>
      <c r="B117" s="3" t="s">
        <v>119</v>
      </c>
      <c r="C117" s="5">
        <v>39953</v>
      </c>
      <c r="D117" s="3" t="s">
        <v>163</v>
      </c>
      <c r="E117" s="3" t="s">
        <v>121</v>
      </c>
      <c r="F117" s="3">
        <v>1</v>
      </c>
      <c r="G117" s="3" t="s">
        <v>23</v>
      </c>
      <c r="H117" s="3" t="s">
        <v>42</v>
      </c>
      <c r="I117" s="3" t="s">
        <v>23</v>
      </c>
      <c r="J117" s="3" t="s">
        <v>24</v>
      </c>
      <c r="K117" s="3" t="s">
        <v>23</v>
      </c>
      <c r="L117" s="3" t="s">
        <v>43</v>
      </c>
      <c r="M117" s="3">
        <v>4</v>
      </c>
      <c r="N117" s="3" t="s">
        <v>26</v>
      </c>
      <c r="O117" s="3" t="s">
        <v>27</v>
      </c>
      <c r="P117" s="3" t="s">
        <v>93</v>
      </c>
      <c r="Q117" s="3" t="s">
        <v>118</v>
      </c>
      <c r="R117" s="3">
        <f>IF( ('Question 10 unworked'!$G117="Mumbai Indians")+('Question 10 unworked'!$H117="Mumbai Indians"),1,0)</f>
        <v>0</v>
      </c>
    </row>
    <row r="118" spans="1:18" ht="15.75" customHeight="1" x14ac:dyDescent="0.3">
      <c r="A118" s="3">
        <v>392234</v>
      </c>
      <c r="B118" s="3" t="s">
        <v>119</v>
      </c>
      <c r="C118" s="5">
        <v>39953</v>
      </c>
      <c r="D118" s="3" t="s">
        <v>116</v>
      </c>
      <c r="E118" s="3" t="s">
        <v>121</v>
      </c>
      <c r="F118" s="3">
        <v>1</v>
      </c>
      <c r="G118" s="3" t="s">
        <v>34</v>
      </c>
      <c r="H118" s="3" t="s">
        <v>33</v>
      </c>
      <c r="I118" s="3" t="s">
        <v>34</v>
      </c>
      <c r="J118" s="3" t="s">
        <v>35</v>
      </c>
      <c r="K118" s="3" t="s">
        <v>34</v>
      </c>
      <c r="L118" s="3" t="s">
        <v>25</v>
      </c>
      <c r="M118" s="3">
        <v>24</v>
      </c>
      <c r="N118" s="3" t="s">
        <v>26</v>
      </c>
      <c r="O118" s="3" t="s">
        <v>27</v>
      </c>
      <c r="P118" s="3" t="s">
        <v>93</v>
      </c>
      <c r="Q118" s="3" t="s">
        <v>118</v>
      </c>
      <c r="R118" s="3">
        <f>IF( ('Question 10 unworked'!$G118="Mumbai Indians")+('Question 10 unworked'!$H118="Mumbai Indians"),1,0)</f>
        <v>0</v>
      </c>
    </row>
    <row r="119" spans="1:18" ht="15.75" customHeight="1" x14ac:dyDescent="0.3">
      <c r="A119" s="3">
        <v>392235</v>
      </c>
      <c r="B119" s="3" t="s">
        <v>133</v>
      </c>
      <c r="C119" s="5">
        <v>39954</v>
      </c>
      <c r="D119" s="3" t="s">
        <v>63</v>
      </c>
      <c r="E119" s="3" t="s">
        <v>134</v>
      </c>
      <c r="F119" s="3">
        <v>1</v>
      </c>
      <c r="G119" s="3" t="s">
        <v>41</v>
      </c>
      <c r="H119" s="3" t="s">
        <v>49</v>
      </c>
      <c r="I119" s="3" t="s">
        <v>41</v>
      </c>
      <c r="J119" s="3" t="s">
        <v>24</v>
      </c>
      <c r="K119" s="3" t="s">
        <v>41</v>
      </c>
      <c r="L119" s="3" t="s">
        <v>43</v>
      </c>
      <c r="M119" s="3">
        <v>4</v>
      </c>
      <c r="N119" s="3" t="s">
        <v>26</v>
      </c>
      <c r="O119" s="3" t="s">
        <v>27</v>
      </c>
      <c r="P119" s="3" t="s">
        <v>65</v>
      </c>
      <c r="Q119" s="3" t="s">
        <v>142</v>
      </c>
      <c r="R119" s="3">
        <f>IF( ('Question 10 unworked'!$G119="Mumbai Indians")+('Question 10 unworked'!$H119="Mumbai Indians"),1,0)</f>
        <v>1</v>
      </c>
    </row>
    <row r="120" spans="1:18" ht="15.75" customHeight="1" x14ac:dyDescent="0.3">
      <c r="A120" s="3">
        <v>392236</v>
      </c>
      <c r="B120" s="3" t="s">
        <v>133</v>
      </c>
      <c r="C120" s="5">
        <v>39954</v>
      </c>
      <c r="D120" s="3" t="s">
        <v>164</v>
      </c>
      <c r="E120" s="3" t="s">
        <v>134</v>
      </c>
      <c r="F120" s="3">
        <v>1</v>
      </c>
      <c r="G120" s="3" t="s">
        <v>22</v>
      </c>
      <c r="H120" s="3" t="s">
        <v>55</v>
      </c>
      <c r="I120" s="3" t="s">
        <v>22</v>
      </c>
      <c r="J120" s="3" t="s">
        <v>35</v>
      </c>
      <c r="K120" s="3" t="s">
        <v>22</v>
      </c>
      <c r="L120" s="3" t="s">
        <v>25</v>
      </c>
      <c r="M120" s="3">
        <v>12</v>
      </c>
      <c r="N120" s="3" t="s">
        <v>26</v>
      </c>
      <c r="O120" s="3" t="s">
        <v>27</v>
      </c>
      <c r="P120" s="3" t="s">
        <v>65</v>
      </c>
      <c r="Q120" s="3" t="s">
        <v>142</v>
      </c>
      <c r="R120" s="3">
        <f>IF( ('Question 10 unworked'!$G120="Mumbai Indians")+('Question 10 unworked'!$H120="Mumbai Indians"),1,0)</f>
        <v>0</v>
      </c>
    </row>
    <row r="121" spans="1:18" ht="15.75" customHeight="1" x14ac:dyDescent="0.3">
      <c r="A121" s="3">
        <v>392237</v>
      </c>
      <c r="B121" s="3" t="s">
        <v>133</v>
      </c>
      <c r="C121" s="5">
        <v>39955</v>
      </c>
      <c r="D121" s="3" t="s">
        <v>74</v>
      </c>
      <c r="E121" s="3" t="s">
        <v>134</v>
      </c>
      <c r="F121" s="3">
        <v>1</v>
      </c>
      <c r="G121" s="3" t="s">
        <v>41</v>
      </c>
      <c r="H121" s="3" t="s">
        <v>55</v>
      </c>
      <c r="I121" s="3" t="s">
        <v>55</v>
      </c>
      <c r="J121" s="3" t="s">
        <v>24</v>
      </c>
      <c r="K121" s="3" t="s">
        <v>55</v>
      </c>
      <c r="L121" s="3" t="s">
        <v>43</v>
      </c>
      <c r="M121" s="3">
        <v>6</v>
      </c>
      <c r="N121" s="3" t="s">
        <v>26</v>
      </c>
      <c r="O121" s="3" t="s">
        <v>27</v>
      </c>
      <c r="P121" s="3" t="s">
        <v>79</v>
      </c>
      <c r="Q121" s="3" t="s">
        <v>51</v>
      </c>
      <c r="R121" s="3">
        <f>IF( ('Question 10 unworked'!$G121="Mumbai Indians")+('Question 10 unworked'!$H121="Mumbai Indians"),1,0)</f>
        <v>0</v>
      </c>
    </row>
    <row r="122" spans="1:18" ht="15.75" customHeight="1" x14ac:dyDescent="0.3">
      <c r="A122" s="3">
        <v>392238</v>
      </c>
      <c r="B122" s="3" t="s">
        <v>143</v>
      </c>
      <c r="C122" s="5">
        <v>39956</v>
      </c>
      <c r="D122" s="3" t="s">
        <v>164</v>
      </c>
      <c r="E122" s="3" t="s">
        <v>145</v>
      </c>
      <c r="F122" s="3">
        <v>1</v>
      </c>
      <c r="G122" s="3" t="s">
        <v>22</v>
      </c>
      <c r="H122" s="3" t="s">
        <v>34</v>
      </c>
      <c r="I122" s="3" t="s">
        <v>22</v>
      </c>
      <c r="J122" s="3" t="s">
        <v>24</v>
      </c>
      <c r="K122" s="3" t="s">
        <v>22</v>
      </c>
      <c r="L122" s="3" t="s">
        <v>43</v>
      </c>
      <c r="M122" s="3">
        <v>6</v>
      </c>
      <c r="N122" s="3" t="s">
        <v>26</v>
      </c>
      <c r="O122" s="3" t="s">
        <v>27</v>
      </c>
      <c r="P122" s="3" t="s">
        <v>29</v>
      </c>
      <c r="Q122" s="3" t="s">
        <v>118</v>
      </c>
      <c r="R122" s="3">
        <f>IF( ('Question 10 unworked'!$G122="Mumbai Indians")+('Question 10 unworked'!$H122="Mumbai Indians"),1,0)</f>
        <v>0</v>
      </c>
    </row>
    <row r="123" spans="1:18" ht="15.75" customHeight="1" x14ac:dyDescent="0.3">
      <c r="A123" s="3">
        <v>392239</v>
      </c>
      <c r="B123" s="3" t="s">
        <v>143</v>
      </c>
      <c r="C123" s="5">
        <v>39957</v>
      </c>
      <c r="D123" s="3" t="s">
        <v>102</v>
      </c>
      <c r="E123" s="3" t="s">
        <v>145</v>
      </c>
      <c r="F123" s="3">
        <v>1</v>
      </c>
      <c r="G123" s="3" t="s">
        <v>22</v>
      </c>
      <c r="H123" s="3" t="s">
        <v>55</v>
      </c>
      <c r="I123" s="3" t="s">
        <v>22</v>
      </c>
      <c r="J123" s="3" t="s">
        <v>24</v>
      </c>
      <c r="K123" s="3" t="s">
        <v>55</v>
      </c>
      <c r="L123" s="3" t="s">
        <v>25</v>
      </c>
      <c r="M123" s="3">
        <v>6</v>
      </c>
      <c r="N123" s="3" t="s">
        <v>26</v>
      </c>
      <c r="O123" s="3" t="s">
        <v>27</v>
      </c>
      <c r="P123" s="3" t="s">
        <v>29</v>
      </c>
      <c r="Q123" s="3" t="s">
        <v>118</v>
      </c>
      <c r="R123" s="3">
        <f>IF( ('Question 10 unworked'!$G123="Mumbai Indians")+('Question 10 unworked'!$H123="Mumbai Indians"),1,0)</f>
        <v>0</v>
      </c>
    </row>
    <row r="124" spans="1:18" ht="15.75" customHeight="1" x14ac:dyDescent="0.3">
      <c r="A124" s="3">
        <v>419106</v>
      </c>
      <c r="B124" s="3" t="s">
        <v>46</v>
      </c>
      <c r="C124" s="5">
        <v>40249</v>
      </c>
      <c r="D124" s="3" t="s">
        <v>165</v>
      </c>
      <c r="E124" s="3" t="s">
        <v>75</v>
      </c>
      <c r="F124" s="3">
        <v>0</v>
      </c>
      <c r="G124" s="3" t="s">
        <v>55</v>
      </c>
      <c r="H124" s="3" t="s">
        <v>23</v>
      </c>
      <c r="I124" s="3" t="s">
        <v>55</v>
      </c>
      <c r="J124" s="3" t="s">
        <v>24</v>
      </c>
      <c r="K124" s="3" t="s">
        <v>23</v>
      </c>
      <c r="L124" s="3" t="s">
        <v>25</v>
      </c>
      <c r="M124" s="3">
        <v>11</v>
      </c>
      <c r="N124" s="3" t="s">
        <v>26</v>
      </c>
      <c r="O124" s="3" t="s">
        <v>27</v>
      </c>
      <c r="P124" s="3" t="s">
        <v>29</v>
      </c>
      <c r="Q124" s="3" t="s">
        <v>61</v>
      </c>
      <c r="R124" s="3">
        <f>IF( ('Question 10 unworked'!$G124="Mumbai Indians")+('Question 10 unworked'!$H124="Mumbai Indians"),1,0)</f>
        <v>0</v>
      </c>
    </row>
    <row r="125" spans="1:18" ht="15.75" customHeight="1" x14ac:dyDescent="0.3">
      <c r="A125" s="3">
        <v>419107</v>
      </c>
      <c r="B125" s="3" t="s">
        <v>46</v>
      </c>
      <c r="C125" s="5">
        <v>40250</v>
      </c>
      <c r="D125" s="3" t="s">
        <v>70</v>
      </c>
      <c r="E125" s="3" t="s">
        <v>166</v>
      </c>
      <c r="F125" s="3">
        <v>0</v>
      </c>
      <c r="G125" s="3" t="s">
        <v>49</v>
      </c>
      <c r="H125" s="3" t="s">
        <v>42</v>
      </c>
      <c r="I125" s="3" t="s">
        <v>49</v>
      </c>
      <c r="J125" s="3" t="s">
        <v>35</v>
      </c>
      <c r="K125" s="3" t="s">
        <v>49</v>
      </c>
      <c r="L125" s="3" t="s">
        <v>25</v>
      </c>
      <c r="M125" s="3">
        <v>4</v>
      </c>
      <c r="N125" s="3" t="s">
        <v>26</v>
      </c>
      <c r="O125" s="3" t="s">
        <v>27</v>
      </c>
      <c r="P125" s="3" t="s">
        <v>29</v>
      </c>
      <c r="Q125" s="3" t="s">
        <v>61</v>
      </c>
      <c r="R125" s="3">
        <f>IF( ('Question 10 unworked'!$G125="Mumbai Indians")+('Question 10 unworked'!$H125="Mumbai Indians"),1,0)</f>
        <v>1</v>
      </c>
    </row>
    <row r="126" spans="1:18" ht="15.75" customHeight="1" x14ac:dyDescent="0.3">
      <c r="A126" s="3">
        <v>419108</v>
      </c>
      <c r="B126" s="3" t="s">
        <v>30</v>
      </c>
      <c r="C126" s="5">
        <v>40250</v>
      </c>
      <c r="D126" s="3" t="s">
        <v>148</v>
      </c>
      <c r="E126" s="3" t="s">
        <v>32</v>
      </c>
      <c r="F126" s="3">
        <v>0</v>
      </c>
      <c r="G126" s="3" t="s">
        <v>33</v>
      </c>
      <c r="H126" s="3" t="s">
        <v>41</v>
      </c>
      <c r="I126" s="3" t="s">
        <v>41</v>
      </c>
      <c r="J126" s="3" t="s">
        <v>24</v>
      </c>
      <c r="K126" s="3" t="s">
        <v>41</v>
      </c>
      <c r="L126" s="3" t="s">
        <v>43</v>
      </c>
      <c r="M126" s="3">
        <v>5</v>
      </c>
      <c r="N126" s="3" t="s">
        <v>26</v>
      </c>
      <c r="O126" s="3" t="s">
        <v>27</v>
      </c>
      <c r="P126" s="3" t="s">
        <v>79</v>
      </c>
      <c r="Q126" s="3" t="s">
        <v>142</v>
      </c>
      <c r="R126" s="3">
        <f>IF( ('Question 10 unworked'!$G126="Mumbai Indians")+('Question 10 unworked'!$H126="Mumbai Indians"),1,0)</f>
        <v>0</v>
      </c>
    </row>
    <row r="127" spans="1:18" ht="15.75" customHeight="1" x14ac:dyDescent="0.3">
      <c r="A127" s="3">
        <v>419109</v>
      </c>
      <c r="B127" s="3" t="s">
        <v>52</v>
      </c>
      <c r="C127" s="5">
        <v>40251</v>
      </c>
      <c r="D127" s="3" t="s">
        <v>167</v>
      </c>
      <c r="E127" s="3" t="s">
        <v>54</v>
      </c>
      <c r="F127" s="3">
        <v>0</v>
      </c>
      <c r="G127" s="3" t="s">
        <v>23</v>
      </c>
      <c r="H127" s="3" t="s">
        <v>22</v>
      </c>
      <c r="I127" s="3" t="s">
        <v>23</v>
      </c>
      <c r="J127" s="3" t="s">
        <v>24</v>
      </c>
      <c r="K127" s="3" t="s">
        <v>23</v>
      </c>
      <c r="L127" s="3" t="s">
        <v>43</v>
      </c>
      <c r="M127" s="3">
        <v>7</v>
      </c>
      <c r="N127" s="3" t="s">
        <v>26</v>
      </c>
      <c r="O127" s="3" t="s">
        <v>27</v>
      </c>
      <c r="P127" s="3" t="s">
        <v>129</v>
      </c>
      <c r="Q127" s="3" t="s">
        <v>66</v>
      </c>
      <c r="R127" s="3">
        <f>IF( ('Question 10 unworked'!$G127="Mumbai Indians")+('Question 10 unworked'!$H127="Mumbai Indians"),1,0)</f>
        <v>0</v>
      </c>
    </row>
    <row r="128" spans="1:18" ht="15.75" customHeight="1" x14ac:dyDescent="0.3">
      <c r="A128" s="3">
        <v>419110</v>
      </c>
      <c r="B128" s="3" t="s">
        <v>67</v>
      </c>
      <c r="C128" s="5">
        <v>40251</v>
      </c>
      <c r="D128" s="3" t="s">
        <v>168</v>
      </c>
      <c r="E128" s="3" t="s">
        <v>69</v>
      </c>
      <c r="F128" s="3">
        <v>0</v>
      </c>
      <c r="G128" s="3" t="s">
        <v>34</v>
      </c>
      <c r="H128" s="3" t="s">
        <v>55</v>
      </c>
      <c r="I128" s="3" t="s">
        <v>55</v>
      </c>
      <c r="J128" s="3" t="s">
        <v>35</v>
      </c>
      <c r="K128" s="3" t="s">
        <v>55</v>
      </c>
      <c r="L128" s="3" t="s">
        <v>25</v>
      </c>
      <c r="M128" s="3">
        <v>31</v>
      </c>
      <c r="N128" s="3" t="s">
        <v>26</v>
      </c>
      <c r="O128" s="3" t="s">
        <v>27</v>
      </c>
      <c r="P128" s="3" t="s">
        <v>57</v>
      </c>
      <c r="Q128" s="3" t="s">
        <v>51</v>
      </c>
      <c r="R128" s="3">
        <f>IF( ('Question 10 unworked'!$G128="Mumbai Indians")+('Question 10 unworked'!$H128="Mumbai Indians"),1,0)</f>
        <v>0</v>
      </c>
    </row>
    <row r="129" spans="1:18" ht="15.75" customHeight="1" x14ac:dyDescent="0.3">
      <c r="A129" s="3">
        <v>419111</v>
      </c>
      <c r="B129" s="3" t="s">
        <v>169</v>
      </c>
      <c r="C129" s="5">
        <v>40252</v>
      </c>
      <c r="D129" s="3" t="s">
        <v>63</v>
      </c>
      <c r="E129" s="3" t="s">
        <v>170</v>
      </c>
      <c r="F129" s="3">
        <v>0</v>
      </c>
      <c r="G129" s="3" t="s">
        <v>42</v>
      </c>
      <c r="H129" s="3" t="s">
        <v>41</v>
      </c>
      <c r="I129" s="3" t="s">
        <v>41</v>
      </c>
      <c r="J129" s="3" t="s">
        <v>24</v>
      </c>
      <c r="K129" s="3" t="s">
        <v>41</v>
      </c>
      <c r="L129" s="3" t="s">
        <v>43</v>
      </c>
      <c r="M129" s="3">
        <v>6</v>
      </c>
      <c r="N129" s="3" t="s">
        <v>26</v>
      </c>
      <c r="O129" s="3" t="s">
        <v>27</v>
      </c>
      <c r="P129" s="3" t="s">
        <v>93</v>
      </c>
      <c r="Q129" s="3" t="s">
        <v>29</v>
      </c>
      <c r="R129" s="3">
        <f>IF( ('Question 10 unworked'!$G129="Mumbai Indians")+('Question 10 unworked'!$H129="Mumbai Indians"),1,0)</f>
        <v>0</v>
      </c>
    </row>
    <row r="130" spans="1:18" ht="15.75" customHeight="1" x14ac:dyDescent="0.3">
      <c r="A130" s="3">
        <v>419112</v>
      </c>
      <c r="B130" s="3" t="s">
        <v>19</v>
      </c>
      <c r="C130" s="5">
        <v>40253</v>
      </c>
      <c r="D130" s="3" t="s">
        <v>146</v>
      </c>
      <c r="E130" s="3" t="s">
        <v>21</v>
      </c>
      <c r="F130" s="3">
        <v>0</v>
      </c>
      <c r="G130" s="3" t="s">
        <v>22</v>
      </c>
      <c r="H130" s="3" t="s">
        <v>33</v>
      </c>
      <c r="I130" s="3" t="s">
        <v>33</v>
      </c>
      <c r="J130" s="3" t="s">
        <v>35</v>
      </c>
      <c r="K130" s="3" t="s">
        <v>22</v>
      </c>
      <c r="L130" s="3" t="s">
        <v>43</v>
      </c>
      <c r="M130" s="3">
        <v>8</v>
      </c>
      <c r="N130" s="3" t="s">
        <v>26</v>
      </c>
      <c r="O130" s="3" t="s">
        <v>27</v>
      </c>
      <c r="P130" s="3" t="s">
        <v>171</v>
      </c>
      <c r="Q130" s="3" t="s">
        <v>51</v>
      </c>
      <c r="R130" s="3">
        <f>IF( ('Question 10 unworked'!$G130="Mumbai Indians")+('Question 10 unworked'!$H130="Mumbai Indians"),1,0)</f>
        <v>0</v>
      </c>
    </row>
    <row r="131" spans="1:18" ht="15.75" customHeight="1" x14ac:dyDescent="0.3">
      <c r="A131" s="3">
        <v>419113</v>
      </c>
      <c r="B131" s="3" t="s">
        <v>52</v>
      </c>
      <c r="C131" s="5">
        <v>40253</v>
      </c>
      <c r="D131" s="3" t="s">
        <v>78</v>
      </c>
      <c r="E131" s="3" t="s">
        <v>54</v>
      </c>
      <c r="F131" s="3">
        <v>0</v>
      </c>
      <c r="G131" s="3" t="s">
        <v>23</v>
      </c>
      <c r="H131" s="3" t="s">
        <v>34</v>
      </c>
      <c r="I131" s="3" t="s">
        <v>34</v>
      </c>
      <c r="J131" s="3" t="s">
        <v>35</v>
      </c>
      <c r="K131" s="3" t="s">
        <v>34</v>
      </c>
      <c r="L131" s="3" t="s">
        <v>25</v>
      </c>
      <c r="M131" s="3">
        <v>55</v>
      </c>
      <c r="N131" s="3" t="s">
        <v>26</v>
      </c>
      <c r="O131" s="3" t="s">
        <v>27</v>
      </c>
      <c r="P131" s="3" t="s">
        <v>129</v>
      </c>
      <c r="Q131" s="3" t="s">
        <v>66</v>
      </c>
      <c r="R131" s="3">
        <f>IF( ('Question 10 unworked'!$G131="Mumbai Indians")+('Question 10 unworked'!$H131="Mumbai Indians"),1,0)</f>
        <v>0</v>
      </c>
    </row>
    <row r="132" spans="1:18" ht="15.75" customHeight="1" x14ac:dyDescent="0.3">
      <c r="A132" s="3">
        <v>419114</v>
      </c>
      <c r="B132" s="3" t="s">
        <v>38</v>
      </c>
      <c r="C132" s="5">
        <v>40254</v>
      </c>
      <c r="D132" s="3" t="s">
        <v>109</v>
      </c>
      <c r="E132" s="3" t="s">
        <v>40</v>
      </c>
      <c r="F132" s="3">
        <v>0</v>
      </c>
      <c r="G132" s="3" t="s">
        <v>41</v>
      </c>
      <c r="H132" s="3" t="s">
        <v>49</v>
      </c>
      <c r="I132" s="3" t="s">
        <v>41</v>
      </c>
      <c r="J132" s="3" t="s">
        <v>24</v>
      </c>
      <c r="K132" s="3" t="s">
        <v>49</v>
      </c>
      <c r="L132" s="3" t="s">
        <v>25</v>
      </c>
      <c r="M132" s="3">
        <v>98</v>
      </c>
      <c r="N132" s="3" t="s">
        <v>26</v>
      </c>
      <c r="O132" s="3" t="s">
        <v>27</v>
      </c>
      <c r="P132" s="3" t="s">
        <v>79</v>
      </c>
      <c r="Q132" s="3" t="s">
        <v>140</v>
      </c>
      <c r="R132" s="3">
        <f>IF( ('Question 10 unworked'!$G132="Mumbai Indians")+('Question 10 unworked'!$H132="Mumbai Indians"),1,0)</f>
        <v>1</v>
      </c>
    </row>
    <row r="133" spans="1:18" ht="15.75" customHeight="1" x14ac:dyDescent="0.3">
      <c r="A133" s="3">
        <v>419115</v>
      </c>
      <c r="B133" s="3" t="s">
        <v>19</v>
      </c>
      <c r="C133" s="5">
        <v>40255</v>
      </c>
      <c r="D133" s="3" t="s">
        <v>146</v>
      </c>
      <c r="E133" s="3" t="s">
        <v>21</v>
      </c>
      <c r="F133" s="3">
        <v>0</v>
      </c>
      <c r="G133" s="3" t="s">
        <v>22</v>
      </c>
      <c r="H133" s="3" t="s">
        <v>42</v>
      </c>
      <c r="I133" s="3" t="s">
        <v>22</v>
      </c>
      <c r="J133" s="3" t="s">
        <v>24</v>
      </c>
      <c r="K133" s="3" t="s">
        <v>22</v>
      </c>
      <c r="L133" s="3" t="s">
        <v>43</v>
      </c>
      <c r="M133" s="3">
        <v>10</v>
      </c>
      <c r="N133" s="3" t="s">
        <v>26</v>
      </c>
      <c r="O133" s="3" t="s">
        <v>27</v>
      </c>
      <c r="P133" s="3" t="s">
        <v>57</v>
      </c>
      <c r="Q133" s="3" t="s">
        <v>51</v>
      </c>
      <c r="R133" s="3">
        <f>IF( ('Question 10 unworked'!$G133="Mumbai Indians")+('Question 10 unworked'!$H133="Mumbai Indians"),1,0)</f>
        <v>0</v>
      </c>
    </row>
    <row r="134" spans="1:18" ht="15.75" customHeight="1" x14ac:dyDescent="0.3">
      <c r="A134" s="3">
        <v>419116</v>
      </c>
      <c r="B134" s="3" t="s">
        <v>38</v>
      </c>
      <c r="C134" s="5">
        <v>40256</v>
      </c>
      <c r="D134" s="3" t="s">
        <v>68</v>
      </c>
      <c r="E134" s="3" t="s">
        <v>40</v>
      </c>
      <c r="F134" s="3">
        <v>0</v>
      </c>
      <c r="G134" s="3" t="s">
        <v>41</v>
      </c>
      <c r="H134" s="3" t="s">
        <v>34</v>
      </c>
      <c r="I134" s="3" t="s">
        <v>41</v>
      </c>
      <c r="J134" s="3" t="s">
        <v>35</v>
      </c>
      <c r="K134" s="3" t="s">
        <v>34</v>
      </c>
      <c r="L134" s="3" t="s">
        <v>43</v>
      </c>
      <c r="M134" s="3">
        <v>5</v>
      </c>
      <c r="N134" s="3" t="s">
        <v>26</v>
      </c>
      <c r="O134" s="3" t="s">
        <v>27</v>
      </c>
      <c r="P134" s="3" t="s">
        <v>79</v>
      </c>
      <c r="Q134" s="3" t="s">
        <v>140</v>
      </c>
      <c r="R134" s="3">
        <f>IF( ('Question 10 unworked'!$G134="Mumbai Indians")+('Question 10 unworked'!$H134="Mumbai Indians"),1,0)</f>
        <v>0</v>
      </c>
    </row>
    <row r="135" spans="1:18" ht="15.75" customHeight="1" x14ac:dyDescent="0.3">
      <c r="A135" s="3">
        <v>419117</v>
      </c>
      <c r="B135" s="3" t="s">
        <v>172</v>
      </c>
      <c r="C135" s="5">
        <v>40256</v>
      </c>
      <c r="D135" s="3" t="s">
        <v>173</v>
      </c>
      <c r="E135" s="3" t="s">
        <v>174</v>
      </c>
      <c r="F135" s="3">
        <v>0</v>
      </c>
      <c r="G135" s="3" t="s">
        <v>55</v>
      </c>
      <c r="H135" s="3" t="s">
        <v>33</v>
      </c>
      <c r="I135" s="3" t="s">
        <v>33</v>
      </c>
      <c r="J135" s="3" t="s">
        <v>24</v>
      </c>
      <c r="K135" s="3" t="s">
        <v>55</v>
      </c>
      <c r="L135" s="3" t="s">
        <v>25</v>
      </c>
      <c r="M135" s="3">
        <v>6</v>
      </c>
      <c r="N135" s="3" t="s">
        <v>26</v>
      </c>
      <c r="O135" s="3" t="s">
        <v>27</v>
      </c>
      <c r="P135" s="3" t="s">
        <v>56</v>
      </c>
      <c r="Q135" s="3" t="s">
        <v>122</v>
      </c>
      <c r="R135" s="3">
        <f>IF( ('Question 10 unworked'!$G135="Mumbai Indians")+('Question 10 unworked'!$H135="Mumbai Indians"),1,0)</f>
        <v>0</v>
      </c>
    </row>
    <row r="136" spans="1:18" ht="15.75" customHeight="1" x14ac:dyDescent="0.3">
      <c r="A136" s="3">
        <v>419118</v>
      </c>
      <c r="B136" s="3" t="s">
        <v>169</v>
      </c>
      <c r="C136" s="5">
        <v>40257</v>
      </c>
      <c r="D136" s="3" t="s">
        <v>175</v>
      </c>
      <c r="E136" s="3" t="s">
        <v>170</v>
      </c>
      <c r="F136" s="3">
        <v>0</v>
      </c>
      <c r="G136" s="3" t="s">
        <v>42</v>
      </c>
      <c r="H136" s="3" t="s">
        <v>23</v>
      </c>
      <c r="I136" s="3" t="s">
        <v>42</v>
      </c>
      <c r="J136" s="3" t="s">
        <v>35</v>
      </c>
      <c r="K136" s="3" t="s">
        <v>42</v>
      </c>
      <c r="L136" s="3" t="s">
        <v>25</v>
      </c>
      <c r="M136" s="3">
        <v>34</v>
      </c>
      <c r="N136" s="3" t="s">
        <v>26</v>
      </c>
      <c r="O136" s="3" t="s">
        <v>27</v>
      </c>
      <c r="P136" s="3" t="s">
        <v>29</v>
      </c>
      <c r="Q136" s="3" t="s">
        <v>61</v>
      </c>
      <c r="R136" s="3">
        <f>IF( ('Question 10 unworked'!$G136="Mumbai Indians")+('Question 10 unworked'!$H136="Mumbai Indians"),1,0)</f>
        <v>0</v>
      </c>
    </row>
    <row r="137" spans="1:18" ht="15.75" customHeight="1" x14ac:dyDescent="0.3">
      <c r="A137" s="3">
        <v>419119</v>
      </c>
      <c r="B137" s="3" t="s">
        <v>46</v>
      </c>
      <c r="C137" s="5">
        <v>40257</v>
      </c>
      <c r="D137" s="3" t="s">
        <v>146</v>
      </c>
      <c r="E137" s="3" t="s">
        <v>166</v>
      </c>
      <c r="F137" s="3">
        <v>0</v>
      </c>
      <c r="G137" s="3" t="s">
        <v>49</v>
      </c>
      <c r="H137" s="3" t="s">
        <v>22</v>
      </c>
      <c r="I137" s="3" t="s">
        <v>49</v>
      </c>
      <c r="J137" s="3" t="s">
        <v>35</v>
      </c>
      <c r="K137" s="3" t="s">
        <v>22</v>
      </c>
      <c r="L137" s="3" t="s">
        <v>43</v>
      </c>
      <c r="M137" s="3">
        <v>7</v>
      </c>
      <c r="N137" s="3" t="s">
        <v>26</v>
      </c>
      <c r="O137" s="3" t="s">
        <v>27</v>
      </c>
      <c r="P137" s="3" t="s">
        <v>129</v>
      </c>
      <c r="Q137" s="3" t="s">
        <v>147</v>
      </c>
      <c r="R137" s="3">
        <f>IF( ('Question 10 unworked'!$G137="Mumbai Indians")+('Question 10 unworked'!$H137="Mumbai Indians"),1,0)</f>
        <v>1</v>
      </c>
    </row>
    <row r="138" spans="1:18" ht="15.75" customHeight="1" x14ac:dyDescent="0.3">
      <c r="A138" s="3">
        <v>419120</v>
      </c>
      <c r="B138" s="3" t="s">
        <v>172</v>
      </c>
      <c r="C138" s="5">
        <v>40258</v>
      </c>
      <c r="D138" s="3" t="s">
        <v>173</v>
      </c>
      <c r="E138" s="3" t="s">
        <v>174</v>
      </c>
      <c r="F138" s="3">
        <v>0</v>
      </c>
      <c r="G138" s="3" t="s">
        <v>55</v>
      </c>
      <c r="H138" s="3" t="s">
        <v>41</v>
      </c>
      <c r="I138" s="3" t="s">
        <v>55</v>
      </c>
      <c r="J138" s="3" t="s">
        <v>35</v>
      </c>
      <c r="K138" s="3" t="s">
        <v>55</v>
      </c>
      <c r="L138" s="3" t="s">
        <v>25</v>
      </c>
      <c r="M138" s="3">
        <v>10</v>
      </c>
      <c r="N138" s="3" t="s">
        <v>26</v>
      </c>
      <c r="O138" s="3" t="s">
        <v>27</v>
      </c>
      <c r="P138" s="3" t="s">
        <v>56</v>
      </c>
      <c r="Q138" s="3" t="s">
        <v>122</v>
      </c>
      <c r="R138" s="3">
        <f>IF( ('Question 10 unworked'!$G138="Mumbai Indians")+('Question 10 unworked'!$H138="Mumbai Indians"),1,0)</f>
        <v>0</v>
      </c>
    </row>
    <row r="139" spans="1:18" ht="15.75" customHeight="1" x14ac:dyDescent="0.3">
      <c r="A139" s="3">
        <v>419121</v>
      </c>
      <c r="B139" s="3" t="s">
        <v>67</v>
      </c>
      <c r="C139" s="5">
        <v>40258</v>
      </c>
      <c r="D139" s="3" t="s">
        <v>176</v>
      </c>
      <c r="E139" s="3" t="s">
        <v>69</v>
      </c>
      <c r="F139" s="3">
        <v>0</v>
      </c>
      <c r="G139" s="3" t="s">
        <v>34</v>
      </c>
      <c r="H139" s="3" t="s">
        <v>33</v>
      </c>
      <c r="I139" s="3" t="s">
        <v>34</v>
      </c>
      <c r="J139" s="3" t="s">
        <v>24</v>
      </c>
      <c r="K139" s="3" t="s">
        <v>33</v>
      </c>
      <c r="L139" s="3" t="s">
        <v>124</v>
      </c>
      <c r="M139" s="3" t="s">
        <v>27</v>
      </c>
      <c r="N139" s="3" t="s">
        <v>125</v>
      </c>
      <c r="O139" s="3" t="s">
        <v>27</v>
      </c>
      <c r="P139" s="3" t="s">
        <v>57</v>
      </c>
      <c r="Q139" s="3" t="s">
        <v>51</v>
      </c>
      <c r="R139" s="3">
        <f>IF( ('Question 10 unworked'!$G139="Mumbai Indians")+('Question 10 unworked'!$H139="Mumbai Indians"),1,0)</f>
        <v>0</v>
      </c>
    </row>
    <row r="140" spans="1:18" ht="15.75" customHeight="1" x14ac:dyDescent="0.3">
      <c r="A140" s="3">
        <v>419122</v>
      </c>
      <c r="B140" s="3" t="s">
        <v>46</v>
      </c>
      <c r="C140" s="5">
        <v>40259</v>
      </c>
      <c r="D140" s="3" t="s">
        <v>109</v>
      </c>
      <c r="E140" s="3" t="s">
        <v>166</v>
      </c>
      <c r="F140" s="3">
        <v>0</v>
      </c>
      <c r="G140" s="3" t="s">
        <v>49</v>
      </c>
      <c r="H140" s="3" t="s">
        <v>23</v>
      </c>
      <c r="I140" s="3" t="s">
        <v>23</v>
      </c>
      <c r="J140" s="3" t="s">
        <v>35</v>
      </c>
      <c r="K140" s="3" t="s">
        <v>49</v>
      </c>
      <c r="L140" s="3" t="s">
        <v>43</v>
      </c>
      <c r="M140" s="3">
        <v>7</v>
      </c>
      <c r="N140" s="3" t="s">
        <v>26</v>
      </c>
      <c r="O140" s="3" t="s">
        <v>27</v>
      </c>
      <c r="P140" s="3" t="s">
        <v>147</v>
      </c>
      <c r="Q140" s="3" t="s">
        <v>118</v>
      </c>
      <c r="R140" s="3">
        <f>IF( ('Question 10 unworked'!$G140="Mumbai Indians")+('Question 10 unworked'!$H140="Mumbai Indians"),1,0)</f>
        <v>1</v>
      </c>
    </row>
    <row r="141" spans="1:18" ht="15.75" customHeight="1" x14ac:dyDescent="0.3">
      <c r="A141" s="3">
        <v>419123</v>
      </c>
      <c r="B141" s="3" t="s">
        <v>19</v>
      </c>
      <c r="C141" s="5">
        <v>40260</v>
      </c>
      <c r="D141" s="3" t="s">
        <v>177</v>
      </c>
      <c r="E141" s="3" t="s">
        <v>21</v>
      </c>
      <c r="F141" s="3">
        <v>0</v>
      </c>
      <c r="G141" s="3" t="s">
        <v>22</v>
      </c>
      <c r="H141" s="3" t="s">
        <v>34</v>
      </c>
      <c r="I141" s="3" t="s">
        <v>34</v>
      </c>
      <c r="J141" s="3" t="s">
        <v>24</v>
      </c>
      <c r="K141" s="3" t="s">
        <v>22</v>
      </c>
      <c r="L141" s="3" t="s">
        <v>25</v>
      </c>
      <c r="M141" s="3">
        <v>36</v>
      </c>
      <c r="N141" s="3" t="s">
        <v>26</v>
      </c>
      <c r="O141" s="3" t="s">
        <v>27</v>
      </c>
      <c r="P141" s="3" t="s">
        <v>29</v>
      </c>
      <c r="Q141" s="3" t="s">
        <v>61</v>
      </c>
      <c r="R141" s="3">
        <f>IF( ('Question 10 unworked'!$G141="Mumbai Indians")+('Question 10 unworked'!$H141="Mumbai Indians"),1,0)</f>
        <v>0</v>
      </c>
    </row>
    <row r="142" spans="1:18" ht="15.75" customHeight="1" x14ac:dyDescent="0.3">
      <c r="A142" s="3">
        <v>419124</v>
      </c>
      <c r="B142" s="3" t="s">
        <v>30</v>
      </c>
      <c r="C142" s="5">
        <v>40261</v>
      </c>
      <c r="D142" s="3" t="s">
        <v>178</v>
      </c>
      <c r="E142" s="3" t="s">
        <v>32</v>
      </c>
      <c r="F142" s="3">
        <v>0</v>
      </c>
      <c r="G142" s="3" t="s">
        <v>33</v>
      </c>
      <c r="H142" s="3" t="s">
        <v>42</v>
      </c>
      <c r="I142" s="3" t="s">
        <v>33</v>
      </c>
      <c r="J142" s="3" t="s">
        <v>24</v>
      </c>
      <c r="K142" s="3" t="s">
        <v>42</v>
      </c>
      <c r="L142" s="3" t="s">
        <v>25</v>
      </c>
      <c r="M142" s="3">
        <v>31</v>
      </c>
      <c r="N142" s="3" t="s">
        <v>26</v>
      </c>
      <c r="O142" s="3" t="s">
        <v>27</v>
      </c>
      <c r="P142" s="3" t="s">
        <v>79</v>
      </c>
      <c r="Q142" s="3" t="s">
        <v>140</v>
      </c>
      <c r="R142" s="3">
        <f>IF( ('Question 10 unworked'!$G142="Mumbai Indians")+('Question 10 unworked'!$H142="Mumbai Indians"),1,0)</f>
        <v>0</v>
      </c>
    </row>
    <row r="143" spans="1:18" ht="15.75" customHeight="1" x14ac:dyDescent="0.3">
      <c r="A143" s="3">
        <v>419125</v>
      </c>
      <c r="B143" s="3" t="s">
        <v>46</v>
      </c>
      <c r="C143" s="5">
        <v>40262</v>
      </c>
      <c r="D143" s="3" t="s">
        <v>109</v>
      </c>
      <c r="E143" s="3" t="s">
        <v>166</v>
      </c>
      <c r="F143" s="3">
        <v>0</v>
      </c>
      <c r="G143" s="3" t="s">
        <v>49</v>
      </c>
      <c r="H143" s="3" t="s">
        <v>34</v>
      </c>
      <c r="I143" s="3" t="s">
        <v>49</v>
      </c>
      <c r="J143" s="3" t="s">
        <v>24</v>
      </c>
      <c r="K143" s="3" t="s">
        <v>49</v>
      </c>
      <c r="L143" s="3" t="s">
        <v>43</v>
      </c>
      <c r="M143" s="3">
        <v>5</v>
      </c>
      <c r="N143" s="3" t="s">
        <v>26</v>
      </c>
      <c r="O143" s="3" t="s">
        <v>27</v>
      </c>
      <c r="P143" s="3" t="s">
        <v>56</v>
      </c>
      <c r="Q143" s="3" t="s">
        <v>66</v>
      </c>
      <c r="R143" s="3">
        <f>IF( ('Question 10 unworked'!$G143="Mumbai Indians")+('Question 10 unworked'!$H143="Mumbai Indians"),1,0)</f>
        <v>1</v>
      </c>
    </row>
    <row r="144" spans="1:18" ht="15.75" customHeight="1" x14ac:dyDescent="0.3">
      <c r="A144" s="3">
        <v>419126</v>
      </c>
      <c r="B144" s="3" t="s">
        <v>169</v>
      </c>
      <c r="C144" s="5">
        <v>40263</v>
      </c>
      <c r="D144" s="3" t="s">
        <v>70</v>
      </c>
      <c r="E144" s="3" t="s">
        <v>170</v>
      </c>
      <c r="F144" s="3">
        <v>0</v>
      </c>
      <c r="G144" s="3" t="s">
        <v>42</v>
      </c>
      <c r="H144" s="3" t="s">
        <v>55</v>
      </c>
      <c r="I144" s="3" t="s">
        <v>55</v>
      </c>
      <c r="J144" s="3" t="s">
        <v>35</v>
      </c>
      <c r="K144" s="3" t="s">
        <v>42</v>
      </c>
      <c r="L144" s="3" t="s">
        <v>43</v>
      </c>
      <c r="M144" s="3">
        <v>8</v>
      </c>
      <c r="N144" s="3" t="s">
        <v>26</v>
      </c>
      <c r="O144" s="3" t="s">
        <v>27</v>
      </c>
      <c r="P144" s="3" t="s">
        <v>129</v>
      </c>
      <c r="Q144" s="3" t="s">
        <v>118</v>
      </c>
      <c r="R144" s="3">
        <f>IF( ('Question 10 unworked'!$G144="Mumbai Indians")+('Question 10 unworked'!$H144="Mumbai Indians"),1,0)</f>
        <v>0</v>
      </c>
    </row>
    <row r="145" spans="1:18" ht="15.75" customHeight="1" x14ac:dyDescent="0.3">
      <c r="A145" s="3">
        <v>419127</v>
      </c>
      <c r="B145" s="3" t="s">
        <v>30</v>
      </c>
      <c r="C145" s="5">
        <v>40264</v>
      </c>
      <c r="D145" s="3" t="s">
        <v>167</v>
      </c>
      <c r="E145" s="3" t="s">
        <v>32</v>
      </c>
      <c r="F145" s="3">
        <v>0</v>
      </c>
      <c r="G145" s="3" t="s">
        <v>33</v>
      </c>
      <c r="H145" s="3" t="s">
        <v>23</v>
      </c>
      <c r="I145" s="3" t="s">
        <v>23</v>
      </c>
      <c r="J145" s="3" t="s">
        <v>35</v>
      </c>
      <c r="K145" s="3" t="s">
        <v>23</v>
      </c>
      <c r="L145" s="3" t="s">
        <v>25</v>
      </c>
      <c r="M145" s="3">
        <v>39</v>
      </c>
      <c r="N145" s="3" t="s">
        <v>26</v>
      </c>
      <c r="O145" s="3" t="s">
        <v>27</v>
      </c>
      <c r="P145" s="3" t="s">
        <v>79</v>
      </c>
      <c r="Q145" s="3" t="s">
        <v>142</v>
      </c>
      <c r="R145" s="3">
        <f>IF( ('Question 10 unworked'!$G145="Mumbai Indians")+('Question 10 unworked'!$H145="Mumbai Indians"),1,0)</f>
        <v>0</v>
      </c>
    </row>
    <row r="146" spans="1:18" ht="15.75" customHeight="1" x14ac:dyDescent="0.3">
      <c r="A146" s="3">
        <v>419128</v>
      </c>
      <c r="B146" s="3" t="s">
        <v>19</v>
      </c>
      <c r="C146" s="5">
        <v>40262</v>
      </c>
      <c r="D146" s="3" t="s">
        <v>179</v>
      </c>
      <c r="E146" s="3" t="s">
        <v>21</v>
      </c>
      <c r="F146" s="3">
        <v>0</v>
      </c>
      <c r="G146" s="3" t="s">
        <v>22</v>
      </c>
      <c r="H146" s="3" t="s">
        <v>41</v>
      </c>
      <c r="I146" s="3" t="s">
        <v>22</v>
      </c>
      <c r="J146" s="3" t="s">
        <v>24</v>
      </c>
      <c r="K146" s="3" t="s">
        <v>41</v>
      </c>
      <c r="L146" s="3" t="s">
        <v>25</v>
      </c>
      <c r="M146" s="3">
        <v>17</v>
      </c>
      <c r="N146" s="3" t="s">
        <v>26</v>
      </c>
      <c r="O146" s="3" t="s">
        <v>27</v>
      </c>
      <c r="P146" s="3" t="s">
        <v>93</v>
      </c>
      <c r="Q146" s="3" t="s">
        <v>29</v>
      </c>
      <c r="R146" s="3">
        <f>IF( ('Question 10 unworked'!$G146="Mumbai Indians")+('Question 10 unworked'!$H146="Mumbai Indians"),1,0)</f>
        <v>0</v>
      </c>
    </row>
    <row r="147" spans="1:18" ht="15.75" customHeight="1" x14ac:dyDescent="0.3">
      <c r="A147" s="3">
        <v>419129</v>
      </c>
      <c r="B147" s="3" t="s">
        <v>169</v>
      </c>
      <c r="C147" s="5">
        <v>40265</v>
      </c>
      <c r="D147" s="3" t="s">
        <v>180</v>
      </c>
      <c r="E147" s="3" t="s">
        <v>170</v>
      </c>
      <c r="F147" s="3">
        <v>0</v>
      </c>
      <c r="G147" s="3" t="s">
        <v>42</v>
      </c>
      <c r="H147" s="3" t="s">
        <v>34</v>
      </c>
      <c r="I147" s="3" t="s">
        <v>42</v>
      </c>
      <c r="J147" s="3" t="s">
        <v>35</v>
      </c>
      <c r="K147" s="3" t="s">
        <v>42</v>
      </c>
      <c r="L147" s="3" t="s">
        <v>25</v>
      </c>
      <c r="M147" s="3">
        <v>17</v>
      </c>
      <c r="N147" s="3" t="s">
        <v>26</v>
      </c>
      <c r="O147" s="3" t="s">
        <v>27</v>
      </c>
      <c r="P147" s="3" t="s">
        <v>147</v>
      </c>
      <c r="Q147" s="3" t="s">
        <v>118</v>
      </c>
      <c r="R147" s="3">
        <f>IF( ('Question 10 unworked'!$G147="Mumbai Indians")+('Question 10 unworked'!$H147="Mumbai Indians"),1,0)</f>
        <v>0</v>
      </c>
    </row>
    <row r="148" spans="1:18" ht="15.75" customHeight="1" x14ac:dyDescent="0.3">
      <c r="A148" s="3">
        <v>419130</v>
      </c>
      <c r="B148" s="3" t="s">
        <v>46</v>
      </c>
      <c r="C148" s="5">
        <v>40265</v>
      </c>
      <c r="D148" s="3" t="s">
        <v>156</v>
      </c>
      <c r="E148" s="3" t="s">
        <v>75</v>
      </c>
      <c r="F148" s="3">
        <v>0</v>
      </c>
      <c r="G148" s="3" t="s">
        <v>55</v>
      </c>
      <c r="H148" s="3" t="s">
        <v>49</v>
      </c>
      <c r="I148" s="3" t="s">
        <v>55</v>
      </c>
      <c r="J148" s="3" t="s">
        <v>24</v>
      </c>
      <c r="K148" s="3" t="s">
        <v>49</v>
      </c>
      <c r="L148" s="3" t="s">
        <v>25</v>
      </c>
      <c r="M148" s="3">
        <v>41</v>
      </c>
      <c r="N148" s="3" t="s">
        <v>26</v>
      </c>
      <c r="O148" s="3" t="s">
        <v>27</v>
      </c>
      <c r="P148" s="3" t="s">
        <v>171</v>
      </c>
      <c r="Q148" s="3" t="s">
        <v>57</v>
      </c>
      <c r="R148" s="3">
        <f>IF( ('Question 10 unworked'!$G148="Mumbai Indians")+('Question 10 unworked'!$H148="Mumbai Indians"),1,0)</f>
        <v>1</v>
      </c>
    </row>
    <row r="149" spans="1:18" ht="15.75" customHeight="1" x14ac:dyDescent="0.3">
      <c r="A149" s="3">
        <v>419131</v>
      </c>
      <c r="B149" s="3" t="s">
        <v>38</v>
      </c>
      <c r="C149" s="5">
        <v>40266</v>
      </c>
      <c r="D149" s="3" t="s">
        <v>181</v>
      </c>
      <c r="E149" s="3" t="s">
        <v>40</v>
      </c>
      <c r="F149" s="3">
        <v>0</v>
      </c>
      <c r="G149" s="3" t="s">
        <v>41</v>
      </c>
      <c r="H149" s="3" t="s">
        <v>23</v>
      </c>
      <c r="I149" s="3" t="s">
        <v>41</v>
      </c>
      <c r="J149" s="3" t="s">
        <v>35</v>
      </c>
      <c r="K149" s="3" t="s">
        <v>41</v>
      </c>
      <c r="L149" s="3" t="s">
        <v>25</v>
      </c>
      <c r="M149" s="3">
        <v>40</v>
      </c>
      <c r="N149" s="3" t="s">
        <v>26</v>
      </c>
      <c r="O149" s="3" t="s">
        <v>27</v>
      </c>
      <c r="P149" s="3" t="s">
        <v>147</v>
      </c>
      <c r="Q149" s="3" t="s">
        <v>118</v>
      </c>
      <c r="R149" s="3">
        <f>IF( ('Question 10 unworked'!$G149="Mumbai Indians")+('Question 10 unworked'!$H149="Mumbai Indians"),1,0)</f>
        <v>0</v>
      </c>
    </row>
    <row r="150" spans="1:18" ht="15.75" customHeight="1" x14ac:dyDescent="0.3">
      <c r="A150" s="3">
        <v>419132</v>
      </c>
      <c r="B150" s="3" t="s">
        <v>46</v>
      </c>
      <c r="C150" s="5">
        <v>40267</v>
      </c>
      <c r="D150" s="3" t="s">
        <v>182</v>
      </c>
      <c r="E150" s="3" t="s">
        <v>166</v>
      </c>
      <c r="F150" s="3">
        <v>0</v>
      </c>
      <c r="G150" s="3" t="s">
        <v>49</v>
      </c>
      <c r="H150" s="3" t="s">
        <v>33</v>
      </c>
      <c r="I150" s="3" t="s">
        <v>49</v>
      </c>
      <c r="J150" s="3" t="s">
        <v>24</v>
      </c>
      <c r="K150" s="3" t="s">
        <v>49</v>
      </c>
      <c r="L150" s="3" t="s">
        <v>43</v>
      </c>
      <c r="M150" s="3">
        <v>4</v>
      </c>
      <c r="N150" s="3" t="s">
        <v>26</v>
      </c>
      <c r="O150" s="3" t="s">
        <v>27</v>
      </c>
      <c r="P150" s="3" t="s">
        <v>79</v>
      </c>
      <c r="Q150" s="3" t="s">
        <v>140</v>
      </c>
      <c r="R150" s="3">
        <f>IF( ('Question 10 unworked'!$G150="Mumbai Indians")+('Question 10 unworked'!$H150="Mumbai Indians"),1,0)</f>
        <v>1</v>
      </c>
    </row>
    <row r="151" spans="1:18" ht="15.75" customHeight="1" x14ac:dyDescent="0.3">
      <c r="A151" s="3">
        <v>419133</v>
      </c>
      <c r="B151" s="3" t="s">
        <v>67</v>
      </c>
      <c r="C151" s="5">
        <v>40268</v>
      </c>
      <c r="D151" s="3" t="s">
        <v>183</v>
      </c>
      <c r="E151" s="3" t="s">
        <v>69</v>
      </c>
      <c r="F151" s="3">
        <v>0</v>
      </c>
      <c r="G151" s="3" t="s">
        <v>34</v>
      </c>
      <c r="H151" s="3" t="s">
        <v>22</v>
      </c>
      <c r="I151" s="3" t="s">
        <v>22</v>
      </c>
      <c r="J151" s="3" t="s">
        <v>35</v>
      </c>
      <c r="K151" s="3" t="s">
        <v>34</v>
      </c>
      <c r="L151" s="3" t="s">
        <v>43</v>
      </c>
      <c r="M151" s="3">
        <v>5</v>
      </c>
      <c r="N151" s="3" t="s">
        <v>26</v>
      </c>
      <c r="O151" s="3" t="s">
        <v>27</v>
      </c>
      <c r="P151" s="3" t="s">
        <v>93</v>
      </c>
      <c r="Q151" s="3" t="s">
        <v>29</v>
      </c>
      <c r="R151" s="3">
        <f>IF( ('Question 10 unworked'!$G151="Mumbai Indians")+('Question 10 unworked'!$H151="Mumbai Indians"),1,0)</f>
        <v>0</v>
      </c>
    </row>
    <row r="152" spans="1:18" ht="15.75" customHeight="1" x14ac:dyDescent="0.3">
      <c r="A152" s="3">
        <v>419134</v>
      </c>
      <c r="B152" s="3" t="s">
        <v>38</v>
      </c>
      <c r="C152" s="5">
        <v>40268</v>
      </c>
      <c r="D152" s="3" t="s">
        <v>103</v>
      </c>
      <c r="E152" s="3" t="s">
        <v>40</v>
      </c>
      <c r="F152" s="3">
        <v>0</v>
      </c>
      <c r="G152" s="3" t="s">
        <v>41</v>
      </c>
      <c r="H152" s="3" t="s">
        <v>42</v>
      </c>
      <c r="I152" s="3" t="s">
        <v>41</v>
      </c>
      <c r="J152" s="3" t="s">
        <v>35</v>
      </c>
      <c r="K152" s="3" t="s">
        <v>41</v>
      </c>
      <c r="L152" s="3" t="s">
        <v>25</v>
      </c>
      <c r="M152" s="3">
        <v>67</v>
      </c>
      <c r="N152" s="3" t="s">
        <v>26</v>
      </c>
      <c r="O152" s="3" t="s">
        <v>27</v>
      </c>
      <c r="P152" s="3" t="s">
        <v>129</v>
      </c>
      <c r="Q152" s="3" t="s">
        <v>118</v>
      </c>
      <c r="R152" s="3">
        <f>IF( ('Question 10 unworked'!$G152="Mumbai Indians")+('Question 10 unworked'!$H152="Mumbai Indians"),1,0)</f>
        <v>0</v>
      </c>
    </row>
    <row r="153" spans="1:18" ht="15.75" customHeight="1" x14ac:dyDescent="0.3">
      <c r="A153" s="3">
        <v>419135</v>
      </c>
      <c r="B153" s="3" t="s">
        <v>52</v>
      </c>
      <c r="C153" s="5">
        <v>40269</v>
      </c>
      <c r="D153" s="3" t="s">
        <v>90</v>
      </c>
      <c r="E153" s="3" t="s">
        <v>54</v>
      </c>
      <c r="F153" s="3">
        <v>0</v>
      </c>
      <c r="G153" s="3" t="s">
        <v>23</v>
      </c>
      <c r="H153" s="3" t="s">
        <v>55</v>
      </c>
      <c r="I153" s="3" t="s">
        <v>23</v>
      </c>
      <c r="J153" s="3" t="s">
        <v>35</v>
      </c>
      <c r="K153" s="3" t="s">
        <v>23</v>
      </c>
      <c r="L153" s="3" t="s">
        <v>25</v>
      </c>
      <c r="M153" s="3">
        <v>24</v>
      </c>
      <c r="N153" s="3" t="s">
        <v>26</v>
      </c>
      <c r="O153" s="3" t="s">
        <v>27</v>
      </c>
      <c r="P153" s="3" t="s">
        <v>57</v>
      </c>
      <c r="Q153" s="3" t="s">
        <v>51</v>
      </c>
      <c r="R153" s="3">
        <f>IF( ('Question 10 unworked'!$G153="Mumbai Indians")+('Question 10 unworked'!$H153="Mumbai Indians"),1,0)</f>
        <v>0</v>
      </c>
    </row>
    <row r="154" spans="1:18" ht="15.75" customHeight="1" x14ac:dyDescent="0.3">
      <c r="A154" s="3">
        <v>419136</v>
      </c>
      <c r="B154" s="3" t="s">
        <v>30</v>
      </c>
      <c r="C154" s="5">
        <v>40270</v>
      </c>
      <c r="D154" s="3" t="s">
        <v>184</v>
      </c>
      <c r="E154" s="3" t="s">
        <v>32</v>
      </c>
      <c r="F154" s="3">
        <v>0</v>
      </c>
      <c r="G154" s="3" t="s">
        <v>33</v>
      </c>
      <c r="H154" s="3" t="s">
        <v>22</v>
      </c>
      <c r="I154" s="3" t="s">
        <v>33</v>
      </c>
      <c r="J154" s="3" t="s">
        <v>35</v>
      </c>
      <c r="K154" s="3" t="s">
        <v>22</v>
      </c>
      <c r="L154" s="3" t="s">
        <v>43</v>
      </c>
      <c r="M154" s="3">
        <v>6</v>
      </c>
      <c r="N154" s="3" t="s">
        <v>26</v>
      </c>
      <c r="O154" s="3" t="s">
        <v>27</v>
      </c>
      <c r="P154" s="3" t="s">
        <v>56</v>
      </c>
      <c r="Q154" s="3" t="s">
        <v>122</v>
      </c>
      <c r="R154" s="3">
        <f>IF( ('Question 10 unworked'!$G154="Mumbai Indians")+('Question 10 unworked'!$H154="Mumbai Indians"),1,0)</f>
        <v>0</v>
      </c>
    </row>
    <row r="155" spans="1:18" ht="15.75" customHeight="1" x14ac:dyDescent="0.3">
      <c r="A155" s="3">
        <v>419137</v>
      </c>
      <c r="B155" s="3" t="s">
        <v>67</v>
      </c>
      <c r="C155" s="5">
        <v>40271</v>
      </c>
      <c r="D155" s="3" t="s">
        <v>183</v>
      </c>
      <c r="E155" s="3" t="s">
        <v>69</v>
      </c>
      <c r="F155" s="3">
        <v>0</v>
      </c>
      <c r="G155" s="3" t="s">
        <v>34</v>
      </c>
      <c r="H155" s="3" t="s">
        <v>42</v>
      </c>
      <c r="I155" s="3" t="s">
        <v>34</v>
      </c>
      <c r="J155" s="3" t="s">
        <v>35</v>
      </c>
      <c r="K155" s="3" t="s">
        <v>34</v>
      </c>
      <c r="L155" s="3" t="s">
        <v>25</v>
      </c>
      <c r="M155" s="3">
        <v>23</v>
      </c>
      <c r="N155" s="3" t="s">
        <v>26</v>
      </c>
      <c r="O155" s="3" t="s">
        <v>27</v>
      </c>
      <c r="P155" s="3" t="s">
        <v>29</v>
      </c>
      <c r="Q155" s="3" t="s">
        <v>61</v>
      </c>
      <c r="R155" s="3">
        <f>IF( ('Question 10 unworked'!$G155="Mumbai Indians")+('Question 10 unworked'!$H155="Mumbai Indians"),1,0)</f>
        <v>0</v>
      </c>
    </row>
    <row r="156" spans="1:18" ht="15.75" customHeight="1" x14ac:dyDescent="0.3">
      <c r="A156" s="3">
        <v>419138</v>
      </c>
      <c r="B156" s="3" t="s">
        <v>46</v>
      </c>
      <c r="C156" s="5">
        <v>40271</v>
      </c>
      <c r="D156" s="3" t="s">
        <v>185</v>
      </c>
      <c r="E156" s="3" t="s">
        <v>166</v>
      </c>
      <c r="F156" s="3">
        <v>0</v>
      </c>
      <c r="G156" s="3" t="s">
        <v>49</v>
      </c>
      <c r="H156" s="3" t="s">
        <v>55</v>
      </c>
      <c r="I156" s="3" t="s">
        <v>49</v>
      </c>
      <c r="J156" s="3" t="s">
        <v>35</v>
      </c>
      <c r="K156" s="3" t="s">
        <v>49</v>
      </c>
      <c r="L156" s="3" t="s">
        <v>25</v>
      </c>
      <c r="M156" s="3">
        <v>63</v>
      </c>
      <c r="N156" s="3" t="s">
        <v>26</v>
      </c>
      <c r="O156" s="3" t="s">
        <v>27</v>
      </c>
      <c r="P156" s="3" t="s">
        <v>79</v>
      </c>
      <c r="Q156" s="3" t="s">
        <v>142</v>
      </c>
      <c r="R156" s="3">
        <f>IF( ('Question 10 unworked'!$G156="Mumbai Indians")+('Question 10 unworked'!$H156="Mumbai Indians"),1,0)</f>
        <v>1</v>
      </c>
    </row>
    <row r="157" spans="1:18" ht="15.75" customHeight="1" x14ac:dyDescent="0.3">
      <c r="A157" s="3">
        <v>419139</v>
      </c>
      <c r="B157" s="3" t="s">
        <v>52</v>
      </c>
      <c r="C157" s="5">
        <v>40272</v>
      </c>
      <c r="D157" s="3" t="s">
        <v>96</v>
      </c>
      <c r="E157" s="3" t="s">
        <v>54</v>
      </c>
      <c r="F157" s="3">
        <v>0</v>
      </c>
      <c r="G157" s="3" t="s">
        <v>23</v>
      </c>
      <c r="H157" s="3" t="s">
        <v>33</v>
      </c>
      <c r="I157" s="3" t="s">
        <v>23</v>
      </c>
      <c r="J157" s="3" t="s">
        <v>35</v>
      </c>
      <c r="K157" s="3" t="s">
        <v>33</v>
      </c>
      <c r="L157" s="3" t="s">
        <v>43</v>
      </c>
      <c r="M157" s="3">
        <v>8</v>
      </c>
      <c r="N157" s="3" t="s">
        <v>26</v>
      </c>
      <c r="O157" s="3" t="s">
        <v>27</v>
      </c>
      <c r="P157" s="3" t="s">
        <v>131</v>
      </c>
      <c r="Q157" s="3" t="s">
        <v>51</v>
      </c>
      <c r="R157" s="3">
        <f>IF( ('Question 10 unworked'!$G157="Mumbai Indians")+('Question 10 unworked'!$H157="Mumbai Indians"),1,0)</f>
        <v>0</v>
      </c>
    </row>
    <row r="158" spans="1:18" ht="15.75" customHeight="1" x14ac:dyDescent="0.3">
      <c r="A158" s="3">
        <v>419140</v>
      </c>
      <c r="B158" s="3" t="s">
        <v>38</v>
      </c>
      <c r="C158" s="5">
        <v>40272</v>
      </c>
      <c r="D158" s="3" t="s">
        <v>186</v>
      </c>
      <c r="E158" s="3" t="s">
        <v>40</v>
      </c>
      <c r="F158" s="3">
        <v>0</v>
      </c>
      <c r="G158" s="3" t="s">
        <v>41</v>
      </c>
      <c r="H158" s="3" t="s">
        <v>22</v>
      </c>
      <c r="I158" s="3" t="s">
        <v>41</v>
      </c>
      <c r="J158" s="3" t="s">
        <v>35</v>
      </c>
      <c r="K158" s="3" t="s">
        <v>41</v>
      </c>
      <c r="L158" s="3" t="s">
        <v>25</v>
      </c>
      <c r="M158" s="3">
        <v>37</v>
      </c>
      <c r="N158" s="3" t="s">
        <v>26</v>
      </c>
      <c r="O158" s="3" t="s">
        <v>27</v>
      </c>
      <c r="P158" s="3" t="s">
        <v>56</v>
      </c>
      <c r="Q158" s="3" t="s">
        <v>122</v>
      </c>
      <c r="R158" s="3">
        <f>IF( ('Question 10 unworked'!$G158="Mumbai Indians")+('Question 10 unworked'!$H158="Mumbai Indians"),1,0)</f>
        <v>0</v>
      </c>
    </row>
    <row r="159" spans="1:18" ht="15.75" customHeight="1" x14ac:dyDescent="0.3">
      <c r="A159" s="3">
        <v>419141</v>
      </c>
      <c r="B159" s="3" t="s">
        <v>187</v>
      </c>
      <c r="C159" s="5">
        <v>40273</v>
      </c>
      <c r="D159" s="3" t="s">
        <v>158</v>
      </c>
      <c r="E159" s="3" t="s">
        <v>188</v>
      </c>
      <c r="F159" s="3">
        <v>0</v>
      </c>
      <c r="G159" s="3" t="s">
        <v>55</v>
      </c>
      <c r="H159" s="3" t="s">
        <v>42</v>
      </c>
      <c r="I159" s="3" t="s">
        <v>42</v>
      </c>
      <c r="J159" s="3" t="s">
        <v>35</v>
      </c>
      <c r="K159" s="3" t="s">
        <v>42</v>
      </c>
      <c r="L159" s="3" t="s">
        <v>25</v>
      </c>
      <c r="M159" s="3">
        <v>2</v>
      </c>
      <c r="N159" s="3" t="s">
        <v>26</v>
      </c>
      <c r="O159" s="3" t="s">
        <v>27</v>
      </c>
      <c r="P159" s="3" t="s">
        <v>129</v>
      </c>
      <c r="Q159" s="3" t="s">
        <v>118</v>
      </c>
      <c r="R159" s="3">
        <f>IF( ('Question 10 unworked'!$G159="Mumbai Indians")+('Question 10 unworked'!$H159="Mumbai Indians"),1,0)</f>
        <v>0</v>
      </c>
    </row>
    <row r="160" spans="1:18" ht="15.75" customHeight="1" x14ac:dyDescent="0.3">
      <c r="A160" s="3">
        <v>419142</v>
      </c>
      <c r="B160" s="3" t="s">
        <v>67</v>
      </c>
      <c r="C160" s="5">
        <v>40274</v>
      </c>
      <c r="D160" s="3" t="s">
        <v>107</v>
      </c>
      <c r="E160" s="3" t="s">
        <v>69</v>
      </c>
      <c r="F160" s="3">
        <v>0</v>
      </c>
      <c r="G160" s="3" t="s">
        <v>34</v>
      </c>
      <c r="H160" s="3" t="s">
        <v>49</v>
      </c>
      <c r="I160" s="3" t="s">
        <v>34</v>
      </c>
      <c r="J160" s="3" t="s">
        <v>35</v>
      </c>
      <c r="K160" s="3" t="s">
        <v>34</v>
      </c>
      <c r="L160" s="3" t="s">
        <v>25</v>
      </c>
      <c r="M160" s="3">
        <v>24</v>
      </c>
      <c r="N160" s="3" t="s">
        <v>26</v>
      </c>
      <c r="O160" s="3" t="s">
        <v>27</v>
      </c>
      <c r="P160" s="3" t="s">
        <v>131</v>
      </c>
      <c r="Q160" s="3" t="s">
        <v>51</v>
      </c>
      <c r="R160" s="3">
        <f>IF( ('Question 10 unworked'!$G160="Mumbai Indians")+('Question 10 unworked'!$H160="Mumbai Indians"),1,0)</f>
        <v>1</v>
      </c>
    </row>
    <row r="161" spans="1:18" ht="15.75" customHeight="1" x14ac:dyDescent="0.3">
      <c r="A161" s="3">
        <v>419143</v>
      </c>
      <c r="B161" s="3" t="s">
        <v>58</v>
      </c>
      <c r="C161" s="5">
        <v>40275</v>
      </c>
      <c r="D161" s="3" t="s">
        <v>189</v>
      </c>
      <c r="E161" s="3" t="s">
        <v>60</v>
      </c>
      <c r="F161" s="3">
        <v>0</v>
      </c>
      <c r="G161" s="3" t="s">
        <v>42</v>
      </c>
      <c r="H161" s="3" t="s">
        <v>33</v>
      </c>
      <c r="I161" s="3" t="s">
        <v>33</v>
      </c>
      <c r="J161" s="3" t="s">
        <v>35</v>
      </c>
      <c r="K161" s="3" t="s">
        <v>42</v>
      </c>
      <c r="L161" s="3" t="s">
        <v>43</v>
      </c>
      <c r="M161" s="3">
        <v>9</v>
      </c>
      <c r="N161" s="3" t="s">
        <v>26</v>
      </c>
      <c r="O161" s="3" t="s">
        <v>27</v>
      </c>
      <c r="P161" s="3" t="s">
        <v>142</v>
      </c>
      <c r="Q161" s="3" t="s">
        <v>140</v>
      </c>
      <c r="R161" s="3">
        <f>IF( ('Question 10 unworked'!$G161="Mumbai Indians")+('Question 10 unworked'!$H161="Mumbai Indians"),1,0)</f>
        <v>0</v>
      </c>
    </row>
    <row r="162" spans="1:18" ht="15.75" customHeight="1" x14ac:dyDescent="0.3">
      <c r="A162" s="3">
        <v>419144</v>
      </c>
      <c r="B162" s="3" t="s">
        <v>52</v>
      </c>
      <c r="C162" s="5">
        <v>40275</v>
      </c>
      <c r="D162" s="3" t="s">
        <v>90</v>
      </c>
      <c r="E162" s="3" t="s">
        <v>54</v>
      </c>
      <c r="F162" s="3">
        <v>0</v>
      </c>
      <c r="G162" s="3" t="s">
        <v>23</v>
      </c>
      <c r="H162" s="3" t="s">
        <v>41</v>
      </c>
      <c r="I162" s="3" t="s">
        <v>23</v>
      </c>
      <c r="J162" s="3" t="s">
        <v>35</v>
      </c>
      <c r="K162" s="3" t="s">
        <v>23</v>
      </c>
      <c r="L162" s="3" t="s">
        <v>25</v>
      </c>
      <c r="M162" s="3">
        <v>14</v>
      </c>
      <c r="N162" s="3" t="s">
        <v>26</v>
      </c>
      <c r="O162" s="3" t="s">
        <v>27</v>
      </c>
      <c r="P162" s="3" t="s">
        <v>93</v>
      </c>
      <c r="Q162" s="3" t="s">
        <v>29</v>
      </c>
      <c r="R162" s="3">
        <f>IF( ('Question 10 unworked'!$G162="Mumbai Indians")+('Question 10 unworked'!$H162="Mumbai Indians"),1,0)</f>
        <v>0</v>
      </c>
    </row>
    <row r="163" spans="1:18" ht="15.75" customHeight="1" x14ac:dyDescent="0.3">
      <c r="A163" s="3">
        <v>419145</v>
      </c>
      <c r="B163" s="3" t="s">
        <v>19</v>
      </c>
      <c r="C163" s="5">
        <v>40276</v>
      </c>
      <c r="D163" s="3" t="s">
        <v>190</v>
      </c>
      <c r="E163" s="3" t="s">
        <v>21</v>
      </c>
      <c r="F163" s="3">
        <v>0</v>
      </c>
      <c r="G163" s="3" t="s">
        <v>22</v>
      </c>
      <c r="H163" s="3" t="s">
        <v>55</v>
      </c>
      <c r="I163" s="3" t="s">
        <v>55</v>
      </c>
      <c r="J163" s="3" t="s">
        <v>24</v>
      </c>
      <c r="K163" s="3" t="s">
        <v>55</v>
      </c>
      <c r="L163" s="3" t="s">
        <v>43</v>
      </c>
      <c r="M163" s="3">
        <v>7</v>
      </c>
      <c r="N163" s="3" t="s">
        <v>26</v>
      </c>
      <c r="O163" s="3" t="s">
        <v>27</v>
      </c>
      <c r="P163" s="3" t="s">
        <v>131</v>
      </c>
      <c r="Q163" s="3" t="s">
        <v>51</v>
      </c>
      <c r="R163" s="3">
        <f>IF( ('Question 10 unworked'!$G163="Mumbai Indians")+('Question 10 unworked'!$H163="Mumbai Indians"),1,0)</f>
        <v>0</v>
      </c>
    </row>
    <row r="164" spans="1:18" ht="15.75" customHeight="1" x14ac:dyDescent="0.3">
      <c r="A164" s="3">
        <v>419146</v>
      </c>
      <c r="B164" s="3" t="s">
        <v>30</v>
      </c>
      <c r="C164" s="5">
        <v>40277</v>
      </c>
      <c r="D164" s="3" t="s">
        <v>71</v>
      </c>
      <c r="E164" s="3" t="s">
        <v>32</v>
      </c>
      <c r="F164" s="3">
        <v>0</v>
      </c>
      <c r="G164" s="3" t="s">
        <v>33</v>
      </c>
      <c r="H164" s="3" t="s">
        <v>49</v>
      </c>
      <c r="I164" s="3" t="s">
        <v>49</v>
      </c>
      <c r="J164" s="3" t="s">
        <v>35</v>
      </c>
      <c r="K164" s="3" t="s">
        <v>33</v>
      </c>
      <c r="L164" s="3" t="s">
        <v>43</v>
      </c>
      <c r="M164" s="3">
        <v>6</v>
      </c>
      <c r="N164" s="3" t="s">
        <v>26</v>
      </c>
      <c r="O164" s="3" t="s">
        <v>27</v>
      </c>
      <c r="P164" s="3" t="s">
        <v>122</v>
      </c>
      <c r="Q164" s="3" t="s">
        <v>66</v>
      </c>
      <c r="R164" s="3">
        <f>IF( ('Question 10 unworked'!$G164="Mumbai Indians")+('Question 10 unworked'!$H164="Mumbai Indians"),1,0)</f>
        <v>1</v>
      </c>
    </row>
    <row r="165" spans="1:18" ht="15.75" customHeight="1" x14ac:dyDescent="0.3">
      <c r="A165" s="3">
        <v>419147</v>
      </c>
      <c r="B165" s="3" t="s">
        <v>187</v>
      </c>
      <c r="C165" s="5">
        <v>40278</v>
      </c>
      <c r="D165" s="3" t="s">
        <v>191</v>
      </c>
      <c r="E165" s="3" t="s">
        <v>188</v>
      </c>
      <c r="F165" s="3">
        <v>0</v>
      </c>
      <c r="G165" s="3" t="s">
        <v>55</v>
      </c>
      <c r="H165" s="3" t="s">
        <v>34</v>
      </c>
      <c r="I165" s="3" t="s">
        <v>34</v>
      </c>
      <c r="J165" s="3" t="s">
        <v>35</v>
      </c>
      <c r="K165" s="3" t="s">
        <v>55</v>
      </c>
      <c r="L165" s="3" t="s">
        <v>43</v>
      </c>
      <c r="M165" s="3">
        <v>6</v>
      </c>
      <c r="N165" s="3" t="s">
        <v>26</v>
      </c>
      <c r="O165" s="3" t="s">
        <v>27</v>
      </c>
      <c r="P165" s="3" t="s">
        <v>129</v>
      </c>
      <c r="Q165" s="3" t="s">
        <v>118</v>
      </c>
      <c r="R165" s="3">
        <f>IF( ('Question 10 unworked'!$G165="Mumbai Indians")+('Question 10 unworked'!$H165="Mumbai Indians"),1,0)</f>
        <v>0</v>
      </c>
    </row>
    <row r="166" spans="1:18" ht="15.75" customHeight="1" x14ac:dyDescent="0.3">
      <c r="A166" s="3">
        <v>419148</v>
      </c>
      <c r="B166" s="3" t="s">
        <v>19</v>
      </c>
      <c r="C166" s="5">
        <v>40278</v>
      </c>
      <c r="D166" s="3" t="s">
        <v>84</v>
      </c>
      <c r="E166" s="3" t="s">
        <v>21</v>
      </c>
      <c r="F166" s="3">
        <v>0</v>
      </c>
      <c r="G166" s="3" t="s">
        <v>22</v>
      </c>
      <c r="H166" s="3" t="s">
        <v>23</v>
      </c>
      <c r="I166" s="3" t="s">
        <v>22</v>
      </c>
      <c r="J166" s="3" t="s">
        <v>24</v>
      </c>
      <c r="K166" s="3" t="s">
        <v>22</v>
      </c>
      <c r="L166" s="3" t="s">
        <v>43</v>
      </c>
      <c r="M166" s="3">
        <v>7</v>
      </c>
      <c r="N166" s="3" t="s">
        <v>26</v>
      </c>
      <c r="O166" s="3" t="s">
        <v>27</v>
      </c>
      <c r="P166" s="3" t="s">
        <v>57</v>
      </c>
      <c r="Q166" s="3" t="s">
        <v>51</v>
      </c>
      <c r="R166" s="3">
        <f>IF( ('Question 10 unworked'!$G166="Mumbai Indians")+('Question 10 unworked'!$H166="Mumbai Indians"),1,0)</f>
        <v>0</v>
      </c>
    </row>
    <row r="167" spans="1:18" ht="15.75" customHeight="1" x14ac:dyDescent="0.3">
      <c r="A167" s="3">
        <v>419149</v>
      </c>
      <c r="B167" s="3" t="s">
        <v>38</v>
      </c>
      <c r="C167" s="5">
        <v>40279</v>
      </c>
      <c r="D167" s="3" t="s">
        <v>192</v>
      </c>
      <c r="E167" s="3" t="s">
        <v>40</v>
      </c>
      <c r="F167" s="3">
        <v>0</v>
      </c>
      <c r="G167" s="3" t="s">
        <v>41</v>
      </c>
      <c r="H167" s="3" t="s">
        <v>33</v>
      </c>
      <c r="I167" s="3" t="s">
        <v>41</v>
      </c>
      <c r="J167" s="3" t="s">
        <v>35</v>
      </c>
      <c r="K167" s="3" t="s">
        <v>33</v>
      </c>
      <c r="L167" s="3" t="s">
        <v>43</v>
      </c>
      <c r="M167" s="3">
        <v>7</v>
      </c>
      <c r="N167" s="3" t="s">
        <v>26</v>
      </c>
      <c r="O167" s="3" t="s">
        <v>27</v>
      </c>
      <c r="P167" s="3" t="s">
        <v>56</v>
      </c>
      <c r="Q167" s="3" t="s">
        <v>66</v>
      </c>
      <c r="R167" s="3">
        <f>IF( ('Question 10 unworked'!$G167="Mumbai Indians")+('Question 10 unworked'!$H167="Mumbai Indians"),1,0)</f>
        <v>0</v>
      </c>
    </row>
    <row r="168" spans="1:18" ht="15.75" customHeight="1" x14ac:dyDescent="0.3">
      <c r="A168" s="3">
        <v>419150</v>
      </c>
      <c r="B168" s="3" t="s">
        <v>58</v>
      </c>
      <c r="C168" s="5">
        <v>40279</v>
      </c>
      <c r="D168" s="3" t="s">
        <v>109</v>
      </c>
      <c r="E168" s="3" t="s">
        <v>60</v>
      </c>
      <c r="F168" s="3">
        <v>0</v>
      </c>
      <c r="G168" s="3" t="s">
        <v>42</v>
      </c>
      <c r="H168" s="3" t="s">
        <v>49</v>
      </c>
      <c r="I168" s="3" t="s">
        <v>42</v>
      </c>
      <c r="J168" s="3" t="s">
        <v>24</v>
      </c>
      <c r="K168" s="3" t="s">
        <v>49</v>
      </c>
      <c r="L168" s="3" t="s">
        <v>25</v>
      </c>
      <c r="M168" s="3">
        <v>37</v>
      </c>
      <c r="N168" s="3" t="s">
        <v>26</v>
      </c>
      <c r="O168" s="3" t="s">
        <v>27</v>
      </c>
      <c r="P168" s="3" t="s">
        <v>79</v>
      </c>
      <c r="Q168" s="3" t="s">
        <v>140</v>
      </c>
      <c r="R168" s="3">
        <f>IF( ('Question 10 unworked'!$G168="Mumbai Indians")+('Question 10 unworked'!$H168="Mumbai Indians"),1,0)</f>
        <v>1</v>
      </c>
    </row>
    <row r="169" spans="1:18" ht="15.75" customHeight="1" x14ac:dyDescent="0.3">
      <c r="A169" s="3">
        <v>419151</v>
      </c>
      <c r="B169" s="3" t="s">
        <v>187</v>
      </c>
      <c r="C169" s="5">
        <v>40280</v>
      </c>
      <c r="D169" s="3" t="s">
        <v>193</v>
      </c>
      <c r="E169" s="3" t="s">
        <v>188</v>
      </c>
      <c r="F169" s="3">
        <v>0</v>
      </c>
      <c r="G169" s="3" t="s">
        <v>55</v>
      </c>
      <c r="H169" s="3" t="s">
        <v>22</v>
      </c>
      <c r="I169" s="3" t="s">
        <v>22</v>
      </c>
      <c r="J169" s="3" t="s">
        <v>24</v>
      </c>
      <c r="K169" s="3" t="s">
        <v>55</v>
      </c>
      <c r="L169" s="3" t="s">
        <v>25</v>
      </c>
      <c r="M169" s="3">
        <v>13</v>
      </c>
      <c r="N169" s="3" t="s">
        <v>26</v>
      </c>
      <c r="O169" s="3" t="s">
        <v>27</v>
      </c>
      <c r="P169" s="3" t="s">
        <v>29</v>
      </c>
      <c r="Q169" s="3" t="s">
        <v>61</v>
      </c>
      <c r="R169" s="3">
        <f>IF( ('Question 10 unworked'!$G169="Mumbai Indians")+('Question 10 unworked'!$H169="Mumbai Indians"),1,0)</f>
        <v>0</v>
      </c>
    </row>
    <row r="170" spans="1:18" ht="15.75" customHeight="1" x14ac:dyDescent="0.3">
      <c r="A170" s="3">
        <v>419152</v>
      </c>
      <c r="B170" s="3" t="s">
        <v>46</v>
      </c>
      <c r="C170" s="5">
        <v>40281</v>
      </c>
      <c r="D170" s="3" t="s">
        <v>194</v>
      </c>
      <c r="E170" s="3" t="s">
        <v>166</v>
      </c>
      <c r="F170" s="3">
        <v>0</v>
      </c>
      <c r="G170" s="3" t="s">
        <v>49</v>
      </c>
      <c r="H170" s="3" t="s">
        <v>41</v>
      </c>
      <c r="I170" s="3" t="s">
        <v>49</v>
      </c>
      <c r="J170" s="3" t="s">
        <v>35</v>
      </c>
      <c r="K170" s="3" t="s">
        <v>49</v>
      </c>
      <c r="L170" s="3" t="s">
        <v>25</v>
      </c>
      <c r="M170" s="3">
        <v>39</v>
      </c>
      <c r="N170" s="3" t="s">
        <v>26</v>
      </c>
      <c r="O170" s="3" t="s">
        <v>27</v>
      </c>
      <c r="P170" s="3" t="s">
        <v>131</v>
      </c>
      <c r="Q170" s="3" t="s">
        <v>51</v>
      </c>
      <c r="R170" s="3">
        <f>IF( ('Question 10 unworked'!$G170="Mumbai Indians")+('Question 10 unworked'!$H170="Mumbai Indians"),1,0)</f>
        <v>1</v>
      </c>
    </row>
    <row r="171" spans="1:18" ht="15.75" customHeight="1" x14ac:dyDescent="0.3">
      <c r="A171" s="3">
        <v>419153</v>
      </c>
      <c r="B171" s="3" t="s">
        <v>67</v>
      </c>
      <c r="C171" s="5">
        <v>40281</v>
      </c>
      <c r="D171" s="3" t="s">
        <v>195</v>
      </c>
      <c r="E171" s="3" t="s">
        <v>69</v>
      </c>
      <c r="F171" s="3">
        <v>0</v>
      </c>
      <c r="G171" s="3" t="s">
        <v>34</v>
      </c>
      <c r="H171" s="3" t="s">
        <v>23</v>
      </c>
      <c r="I171" s="3" t="s">
        <v>23</v>
      </c>
      <c r="J171" s="3" t="s">
        <v>35</v>
      </c>
      <c r="K171" s="3" t="s">
        <v>34</v>
      </c>
      <c r="L171" s="3" t="s">
        <v>43</v>
      </c>
      <c r="M171" s="3">
        <v>9</v>
      </c>
      <c r="N171" s="3" t="s">
        <v>26</v>
      </c>
      <c r="O171" s="3" t="s">
        <v>27</v>
      </c>
      <c r="P171" s="3" t="s">
        <v>147</v>
      </c>
      <c r="Q171" s="3" t="s">
        <v>118</v>
      </c>
      <c r="R171" s="3">
        <f>IF( ('Question 10 unworked'!$G171="Mumbai Indians")+('Question 10 unworked'!$H171="Mumbai Indians"),1,0)</f>
        <v>0</v>
      </c>
    </row>
    <row r="172" spans="1:18" ht="15.75" customHeight="1" x14ac:dyDescent="0.3">
      <c r="A172" s="3">
        <v>419154</v>
      </c>
      <c r="B172" s="3" t="s">
        <v>58</v>
      </c>
      <c r="C172" s="5">
        <v>40282</v>
      </c>
      <c r="D172" s="3" t="s">
        <v>184</v>
      </c>
      <c r="E172" s="3" t="s">
        <v>60</v>
      </c>
      <c r="F172" s="3">
        <v>0</v>
      </c>
      <c r="G172" s="3" t="s">
        <v>42</v>
      </c>
      <c r="H172" s="3" t="s">
        <v>22</v>
      </c>
      <c r="I172" s="3" t="s">
        <v>42</v>
      </c>
      <c r="J172" s="3" t="s">
        <v>35</v>
      </c>
      <c r="K172" s="3" t="s">
        <v>22</v>
      </c>
      <c r="L172" s="3" t="s">
        <v>43</v>
      </c>
      <c r="M172" s="3">
        <v>5</v>
      </c>
      <c r="N172" s="3" t="s">
        <v>26</v>
      </c>
      <c r="O172" s="3" t="s">
        <v>27</v>
      </c>
      <c r="P172" s="3" t="s">
        <v>79</v>
      </c>
      <c r="Q172" s="3" t="s">
        <v>142</v>
      </c>
      <c r="R172" s="3">
        <f>IF( ('Question 10 unworked'!$G172="Mumbai Indians")+('Question 10 unworked'!$H172="Mumbai Indians"),1,0)</f>
        <v>0</v>
      </c>
    </row>
    <row r="173" spans="1:18" ht="15.75" customHeight="1" x14ac:dyDescent="0.3">
      <c r="A173" s="3">
        <v>419155</v>
      </c>
      <c r="B173" s="3" t="s">
        <v>67</v>
      </c>
      <c r="C173" s="5">
        <v>40283</v>
      </c>
      <c r="D173" s="3" t="s">
        <v>148</v>
      </c>
      <c r="E173" s="3" t="s">
        <v>69</v>
      </c>
      <c r="F173" s="3">
        <v>0</v>
      </c>
      <c r="G173" s="3" t="s">
        <v>34</v>
      </c>
      <c r="H173" s="3" t="s">
        <v>41</v>
      </c>
      <c r="I173" s="3" t="s">
        <v>34</v>
      </c>
      <c r="J173" s="3" t="s">
        <v>35</v>
      </c>
      <c r="K173" s="3" t="s">
        <v>41</v>
      </c>
      <c r="L173" s="3" t="s">
        <v>43</v>
      </c>
      <c r="M173" s="3">
        <v>6</v>
      </c>
      <c r="N173" s="3" t="s">
        <v>26</v>
      </c>
      <c r="O173" s="3" t="s">
        <v>27</v>
      </c>
      <c r="P173" s="3" t="s">
        <v>129</v>
      </c>
      <c r="Q173" s="3" t="s">
        <v>147</v>
      </c>
      <c r="R173" s="3">
        <f>IF( ('Question 10 unworked'!$G173="Mumbai Indians")+('Question 10 unworked'!$H173="Mumbai Indians"),1,0)</f>
        <v>0</v>
      </c>
    </row>
    <row r="174" spans="1:18" ht="15.75" customHeight="1" x14ac:dyDescent="0.3">
      <c r="A174" s="3">
        <v>419156</v>
      </c>
      <c r="B174" s="3" t="s">
        <v>196</v>
      </c>
      <c r="C174" s="5">
        <v>40284</v>
      </c>
      <c r="D174" s="3" t="s">
        <v>149</v>
      </c>
      <c r="E174" s="3" t="s">
        <v>197</v>
      </c>
      <c r="F174" s="3">
        <v>0</v>
      </c>
      <c r="G174" s="3" t="s">
        <v>33</v>
      </c>
      <c r="H174" s="3" t="s">
        <v>55</v>
      </c>
      <c r="I174" s="3" t="s">
        <v>55</v>
      </c>
      <c r="J174" s="3" t="s">
        <v>24</v>
      </c>
      <c r="K174" s="3" t="s">
        <v>55</v>
      </c>
      <c r="L174" s="3" t="s">
        <v>43</v>
      </c>
      <c r="M174" s="3">
        <v>5</v>
      </c>
      <c r="N174" s="3" t="s">
        <v>26</v>
      </c>
      <c r="O174" s="3" t="s">
        <v>27</v>
      </c>
      <c r="P174" s="3" t="s">
        <v>122</v>
      </c>
      <c r="Q174" s="3" t="s">
        <v>66</v>
      </c>
      <c r="R174" s="3">
        <f>IF( ('Question 10 unworked'!$G174="Mumbai Indians")+('Question 10 unworked'!$H174="Mumbai Indians"),1,0)</f>
        <v>0</v>
      </c>
    </row>
    <row r="175" spans="1:18" ht="15.75" customHeight="1" x14ac:dyDescent="0.3">
      <c r="A175" s="3">
        <v>419157</v>
      </c>
      <c r="B175" s="3" t="s">
        <v>19</v>
      </c>
      <c r="C175" s="5">
        <v>40285</v>
      </c>
      <c r="D175" s="3" t="s">
        <v>198</v>
      </c>
      <c r="E175" s="3" t="s">
        <v>21</v>
      </c>
      <c r="F175" s="3">
        <v>0</v>
      </c>
      <c r="G175" s="3" t="s">
        <v>22</v>
      </c>
      <c r="H175" s="3" t="s">
        <v>49</v>
      </c>
      <c r="I175" s="3" t="s">
        <v>22</v>
      </c>
      <c r="J175" s="3" t="s">
        <v>24</v>
      </c>
      <c r="K175" s="3" t="s">
        <v>49</v>
      </c>
      <c r="L175" s="3" t="s">
        <v>25</v>
      </c>
      <c r="M175" s="3">
        <v>57</v>
      </c>
      <c r="N175" s="3" t="s">
        <v>26</v>
      </c>
      <c r="O175" s="3" t="s">
        <v>27</v>
      </c>
      <c r="P175" s="3" t="s">
        <v>129</v>
      </c>
      <c r="Q175" s="3" t="s">
        <v>118</v>
      </c>
      <c r="R175" s="3">
        <f>IF( ('Question 10 unworked'!$G175="Mumbai Indians")+('Question 10 unworked'!$H175="Mumbai Indians"),1,0)</f>
        <v>1</v>
      </c>
    </row>
    <row r="176" spans="1:18" ht="15.75" customHeight="1" x14ac:dyDescent="0.3">
      <c r="A176" s="3">
        <v>419158</v>
      </c>
      <c r="B176" s="3" t="s">
        <v>52</v>
      </c>
      <c r="C176" s="5">
        <v>40285</v>
      </c>
      <c r="D176" s="3" t="s">
        <v>199</v>
      </c>
      <c r="E176" s="3" t="s">
        <v>54</v>
      </c>
      <c r="F176" s="3">
        <v>0</v>
      </c>
      <c r="G176" s="3" t="s">
        <v>23</v>
      </c>
      <c r="H176" s="3" t="s">
        <v>42</v>
      </c>
      <c r="I176" s="3" t="s">
        <v>42</v>
      </c>
      <c r="J176" s="3" t="s">
        <v>35</v>
      </c>
      <c r="K176" s="3" t="s">
        <v>23</v>
      </c>
      <c r="L176" s="3" t="s">
        <v>43</v>
      </c>
      <c r="M176" s="3">
        <v>8</v>
      </c>
      <c r="N176" s="3" t="s">
        <v>26</v>
      </c>
      <c r="O176" s="3" t="s">
        <v>27</v>
      </c>
      <c r="P176" s="3" t="s">
        <v>93</v>
      </c>
      <c r="Q176" s="3" t="s">
        <v>61</v>
      </c>
      <c r="R176" s="3">
        <f>IF( ('Question 10 unworked'!$G176="Mumbai Indians")+('Question 10 unworked'!$H176="Mumbai Indians"),1,0)</f>
        <v>0</v>
      </c>
    </row>
    <row r="177" spans="1:18" ht="15.75" customHeight="1" x14ac:dyDescent="0.3">
      <c r="A177" s="3">
        <v>419159</v>
      </c>
      <c r="B177" s="3" t="s">
        <v>196</v>
      </c>
      <c r="C177" s="5">
        <v>40286</v>
      </c>
      <c r="D177" s="3" t="s">
        <v>78</v>
      </c>
      <c r="E177" s="3" t="s">
        <v>197</v>
      </c>
      <c r="F177" s="3">
        <v>0</v>
      </c>
      <c r="G177" s="3" t="s">
        <v>33</v>
      </c>
      <c r="H177" s="3" t="s">
        <v>34</v>
      </c>
      <c r="I177" s="3" t="s">
        <v>34</v>
      </c>
      <c r="J177" s="3" t="s">
        <v>24</v>
      </c>
      <c r="K177" s="3" t="s">
        <v>34</v>
      </c>
      <c r="L177" s="3" t="s">
        <v>43</v>
      </c>
      <c r="M177" s="3">
        <v>6</v>
      </c>
      <c r="N177" s="3" t="s">
        <v>26</v>
      </c>
      <c r="O177" s="3" t="s">
        <v>27</v>
      </c>
      <c r="P177" s="3" t="s">
        <v>56</v>
      </c>
      <c r="Q177" s="3" t="s">
        <v>66</v>
      </c>
      <c r="R177" s="3">
        <f>IF( ('Question 10 unworked'!$G177="Mumbai Indians")+('Question 10 unworked'!$H177="Mumbai Indians"),1,0)</f>
        <v>0</v>
      </c>
    </row>
    <row r="178" spans="1:18" ht="15.75" customHeight="1" x14ac:dyDescent="0.3">
      <c r="A178" s="3">
        <v>419160</v>
      </c>
      <c r="B178" s="3" t="s">
        <v>38</v>
      </c>
      <c r="C178" s="5">
        <v>40286</v>
      </c>
      <c r="D178" s="3" t="s">
        <v>173</v>
      </c>
      <c r="E178" s="3" t="s">
        <v>40</v>
      </c>
      <c r="F178" s="3">
        <v>0</v>
      </c>
      <c r="G178" s="3" t="s">
        <v>41</v>
      </c>
      <c r="H178" s="3" t="s">
        <v>55</v>
      </c>
      <c r="I178" s="3" t="s">
        <v>55</v>
      </c>
      <c r="J178" s="3" t="s">
        <v>35</v>
      </c>
      <c r="K178" s="3" t="s">
        <v>55</v>
      </c>
      <c r="L178" s="3" t="s">
        <v>25</v>
      </c>
      <c r="M178" s="3">
        <v>11</v>
      </c>
      <c r="N178" s="3" t="s">
        <v>26</v>
      </c>
      <c r="O178" s="3" t="s">
        <v>27</v>
      </c>
      <c r="P178" s="3" t="s">
        <v>79</v>
      </c>
      <c r="Q178" s="3" t="s">
        <v>140</v>
      </c>
      <c r="R178" s="3">
        <f>IF( ('Question 10 unworked'!$G178="Mumbai Indians")+('Question 10 unworked'!$H178="Mumbai Indians"),1,0)</f>
        <v>0</v>
      </c>
    </row>
    <row r="179" spans="1:18" ht="15.75" customHeight="1" x14ac:dyDescent="0.3">
      <c r="A179" s="3">
        <v>419161</v>
      </c>
      <c r="B179" s="3" t="s">
        <v>52</v>
      </c>
      <c r="C179" s="5">
        <v>40287</v>
      </c>
      <c r="D179" s="3" t="s">
        <v>200</v>
      </c>
      <c r="E179" s="3" t="s">
        <v>54</v>
      </c>
      <c r="F179" s="3">
        <v>0</v>
      </c>
      <c r="G179" s="3" t="s">
        <v>23</v>
      </c>
      <c r="H179" s="3" t="s">
        <v>49</v>
      </c>
      <c r="I179" s="3" t="s">
        <v>49</v>
      </c>
      <c r="J179" s="3" t="s">
        <v>35</v>
      </c>
      <c r="K179" s="3" t="s">
        <v>23</v>
      </c>
      <c r="L179" s="3" t="s">
        <v>43</v>
      </c>
      <c r="M179" s="3">
        <v>9</v>
      </c>
      <c r="N179" s="3" t="s">
        <v>26</v>
      </c>
      <c r="O179" s="3" t="s">
        <v>27</v>
      </c>
      <c r="P179" s="3" t="s">
        <v>93</v>
      </c>
      <c r="Q179" s="3" t="s">
        <v>29</v>
      </c>
      <c r="R179" s="3">
        <f>IF( ('Question 10 unworked'!$G179="Mumbai Indians")+('Question 10 unworked'!$H179="Mumbai Indians"),1,0)</f>
        <v>1</v>
      </c>
    </row>
    <row r="180" spans="1:18" ht="15.75" customHeight="1" x14ac:dyDescent="0.3">
      <c r="A180" s="3">
        <v>419162</v>
      </c>
      <c r="B180" s="3" t="s">
        <v>46</v>
      </c>
      <c r="C180" s="5">
        <v>40289</v>
      </c>
      <c r="D180" s="3" t="s">
        <v>194</v>
      </c>
      <c r="E180" s="3" t="s">
        <v>75</v>
      </c>
      <c r="F180" s="3">
        <v>0</v>
      </c>
      <c r="G180" s="3" t="s">
        <v>22</v>
      </c>
      <c r="H180" s="3" t="s">
        <v>49</v>
      </c>
      <c r="I180" s="3" t="s">
        <v>49</v>
      </c>
      <c r="J180" s="3" t="s">
        <v>35</v>
      </c>
      <c r="K180" s="3" t="s">
        <v>49</v>
      </c>
      <c r="L180" s="3" t="s">
        <v>25</v>
      </c>
      <c r="M180" s="3">
        <v>35</v>
      </c>
      <c r="N180" s="3" t="s">
        <v>26</v>
      </c>
      <c r="O180" s="3" t="s">
        <v>27</v>
      </c>
      <c r="P180" s="3" t="s">
        <v>79</v>
      </c>
      <c r="Q180" s="3" t="s">
        <v>61</v>
      </c>
      <c r="R180" s="3">
        <f>IF( ('Question 10 unworked'!$G180="Mumbai Indians")+('Question 10 unworked'!$H180="Mumbai Indians"),1,0)</f>
        <v>1</v>
      </c>
    </row>
    <row r="181" spans="1:18" ht="15.75" customHeight="1" x14ac:dyDescent="0.3">
      <c r="A181" s="3">
        <v>419163</v>
      </c>
      <c r="B181" s="3" t="s">
        <v>46</v>
      </c>
      <c r="C181" s="5">
        <v>40290</v>
      </c>
      <c r="D181" s="3" t="s">
        <v>201</v>
      </c>
      <c r="E181" s="3" t="s">
        <v>75</v>
      </c>
      <c r="F181" s="3">
        <v>0</v>
      </c>
      <c r="G181" s="3" t="s">
        <v>34</v>
      </c>
      <c r="H181" s="3" t="s">
        <v>55</v>
      </c>
      <c r="I181" s="3" t="s">
        <v>34</v>
      </c>
      <c r="J181" s="3" t="s">
        <v>35</v>
      </c>
      <c r="K181" s="3" t="s">
        <v>34</v>
      </c>
      <c r="L181" s="3" t="s">
        <v>25</v>
      </c>
      <c r="M181" s="3">
        <v>38</v>
      </c>
      <c r="N181" s="3" t="s">
        <v>26</v>
      </c>
      <c r="O181" s="3" t="s">
        <v>27</v>
      </c>
      <c r="P181" s="3" t="s">
        <v>79</v>
      </c>
      <c r="Q181" s="3" t="s">
        <v>61</v>
      </c>
      <c r="R181" s="3">
        <f>IF( ('Question 10 unworked'!$G181="Mumbai Indians")+('Question 10 unworked'!$H181="Mumbai Indians"),1,0)</f>
        <v>0</v>
      </c>
    </row>
    <row r="182" spans="1:18" ht="15.75" customHeight="1" x14ac:dyDescent="0.3">
      <c r="A182" s="3">
        <v>419164</v>
      </c>
      <c r="B182" s="3" t="s">
        <v>46</v>
      </c>
      <c r="C182" s="5">
        <v>40292</v>
      </c>
      <c r="D182" s="3" t="s">
        <v>102</v>
      </c>
      <c r="E182" s="3" t="s">
        <v>75</v>
      </c>
      <c r="F182" s="3">
        <v>0</v>
      </c>
      <c r="G182" s="3" t="s">
        <v>22</v>
      </c>
      <c r="H182" s="3" t="s">
        <v>55</v>
      </c>
      <c r="I182" s="3" t="s">
        <v>55</v>
      </c>
      <c r="J182" s="3" t="s">
        <v>35</v>
      </c>
      <c r="K182" s="3" t="s">
        <v>22</v>
      </c>
      <c r="L182" s="3" t="s">
        <v>43</v>
      </c>
      <c r="M182" s="3">
        <v>9</v>
      </c>
      <c r="N182" s="3" t="s">
        <v>26</v>
      </c>
      <c r="O182" s="3" t="s">
        <v>27</v>
      </c>
      <c r="P182" s="3" t="s">
        <v>29</v>
      </c>
      <c r="Q182" s="3" t="s">
        <v>118</v>
      </c>
      <c r="R182" s="3">
        <f>IF( ('Question 10 unworked'!$G182="Mumbai Indians")+('Question 10 unworked'!$H182="Mumbai Indians"),1,0)</f>
        <v>0</v>
      </c>
    </row>
    <row r="183" spans="1:18" ht="15.75" customHeight="1" x14ac:dyDescent="0.3">
      <c r="A183" s="3">
        <v>419165</v>
      </c>
      <c r="B183" s="3" t="s">
        <v>46</v>
      </c>
      <c r="C183" s="5">
        <v>40293</v>
      </c>
      <c r="D183" s="3" t="s">
        <v>107</v>
      </c>
      <c r="E183" s="3" t="s">
        <v>75</v>
      </c>
      <c r="F183" s="3">
        <v>0</v>
      </c>
      <c r="G183" s="3" t="s">
        <v>34</v>
      </c>
      <c r="H183" s="3" t="s">
        <v>49</v>
      </c>
      <c r="I183" s="3" t="s">
        <v>34</v>
      </c>
      <c r="J183" s="3" t="s">
        <v>35</v>
      </c>
      <c r="K183" s="3" t="s">
        <v>34</v>
      </c>
      <c r="L183" s="3" t="s">
        <v>25</v>
      </c>
      <c r="M183" s="3">
        <v>22</v>
      </c>
      <c r="N183" s="3" t="s">
        <v>26</v>
      </c>
      <c r="O183" s="3" t="s">
        <v>27</v>
      </c>
      <c r="P183" s="3" t="s">
        <v>29</v>
      </c>
      <c r="Q183" s="3" t="s">
        <v>118</v>
      </c>
      <c r="R183" s="3">
        <f>IF( ('Question 10 unworked'!$G183="Mumbai Indians")+('Question 10 unworked'!$H183="Mumbai Indians"),1,0)</f>
        <v>1</v>
      </c>
    </row>
    <row r="184" spans="1:18" ht="15.75" customHeight="1" x14ac:dyDescent="0.3">
      <c r="A184" s="3">
        <v>501198</v>
      </c>
      <c r="B184" s="3" t="s">
        <v>67</v>
      </c>
      <c r="C184" s="5">
        <v>40641</v>
      </c>
      <c r="D184" s="3" t="s">
        <v>202</v>
      </c>
      <c r="E184" s="3" t="s">
        <v>69</v>
      </c>
      <c r="F184" s="3">
        <v>0</v>
      </c>
      <c r="G184" s="3" t="s">
        <v>34</v>
      </c>
      <c r="H184" s="3" t="s">
        <v>23</v>
      </c>
      <c r="I184" s="3" t="s">
        <v>34</v>
      </c>
      <c r="J184" s="3" t="s">
        <v>35</v>
      </c>
      <c r="K184" s="3" t="s">
        <v>34</v>
      </c>
      <c r="L184" s="3" t="s">
        <v>25</v>
      </c>
      <c r="M184" s="3">
        <v>2</v>
      </c>
      <c r="N184" s="3" t="s">
        <v>26</v>
      </c>
      <c r="O184" s="3" t="s">
        <v>27</v>
      </c>
      <c r="P184" s="3" t="s">
        <v>79</v>
      </c>
      <c r="Q184" s="3" t="s">
        <v>203</v>
      </c>
      <c r="R184" s="3">
        <f>IF( ('Question 10 unworked'!$G184="Mumbai Indians")+('Question 10 unworked'!$H184="Mumbai Indians"),1,0)</f>
        <v>0</v>
      </c>
    </row>
    <row r="185" spans="1:18" ht="15.75" customHeight="1" x14ac:dyDescent="0.3">
      <c r="A185" s="3">
        <v>501199</v>
      </c>
      <c r="B185" s="3" t="s">
        <v>62</v>
      </c>
      <c r="C185" s="5">
        <v>40642</v>
      </c>
      <c r="D185" s="3" t="s">
        <v>204</v>
      </c>
      <c r="E185" s="3" t="s">
        <v>64</v>
      </c>
      <c r="F185" s="3">
        <v>0</v>
      </c>
      <c r="G185" s="3" t="s">
        <v>55</v>
      </c>
      <c r="H185" s="3" t="s">
        <v>42</v>
      </c>
      <c r="I185" s="3" t="s">
        <v>42</v>
      </c>
      <c r="J185" s="3" t="s">
        <v>24</v>
      </c>
      <c r="K185" s="3" t="s">
        <v>42</v>
      </c>
      <c r="L185" s="3" t="s">
        <v>43</v>
      </c>
      <c r="M185" s="3">
        <v>8</v>
      </c>
      <c r="N185" s="3" t="s">
        <v>26</v>
      </c>
      <c r="O185" s="3" t="s">
        <v>27</v>
      </c>
      <c r="P185" s="3" t="s">
        <v>29</v>
      </c>
      <c r="Q185" s="3" t="s">
        <v>140</v>
      </c>
      <c r="R185" s="3">
        <f>IF( ('Question 10 unworked'!$G185="Mumbai Indians")+('Question 10 unworked'!$H185="Mumbai Indians"),1,0)</f>
        <v>0</v>
      </c>
    </row>
    <row r="186" spans="1:18" ht="15.75" customHeight="1" x14ac:dyDescent="0.3">
      <c r="A186" s="3">
        <v>501200</v>
      </c>
      <c r="B186" s="3" t="s">
        <v>205</v>
      </c>
      <c r="C186" s="5">
        <v>40642</v>
      </c>
      <c r="D186" s="3" t="s">
        <v>123</v>
      </c>
      <c r="E186" s="3" t="s">
        <v>206</v>
      </c>
      <c r="F186" s="3">
        <v>0</v>
      </c>
      <c r="G186" s="3" t="s">
        <v>207</v>
      </c>
      <c r="H186" s="3" t="s">
        <v>22</v>
      </c>
      <c r="I186" s="3" t="s">
        <v>207</v>
      </c>
      <c r="J186" s="3" t="s">
        <v>35</v>
      </c>
      <c r="K186" s="3" t="s">
        <v>22</v>
      </c>
      <c r="L186" s="3" t="s">
        <v>43</v>
      </c>
      <c r="M186" s="3">
        <v>6</v>
      </c>
      <c r="N186" s="3" t="s">
        <v>26</v>
      </c>
      <c r="O186" s="3" t="s">
        <v>27</v>
      </c>
      <c r="P186" s="3" t="s">
        <v>129</v>
      </c>
      <c r="Q186" s="3" t="s">
        <v>57</v>
      </c>
      <c r="R186" s="3">
        <f>IF( ('Question 10 unworked'!$G186="Mumbai Indians")+('Question 10 unworked'!$H186="Mumbai Indians"),1,0)</f>
        <v>0</v>
      </c>
    </row>
    <row r="187" spans="1:18" ht="15.75" customHeight="1" x14ac:dyDescent="0.3">
      <c r="A187" s="3">
        <v>501201</v>
      </c>
      <c r="B187" s="3" t="s">
        <v>38</v>
      </c>
      <c r="C187" s="5">
        <v>40643</v>
      </c>
      <c r="D187" s="3" t="s">
        <v>182</v>
      </c>
      <c r="E187" s="3" t="s">
        <v>40</v>
      </c>
      <c r="F187" s="3">
        <v>0</v>
      </c>
      <c r="G187" s="3" t="s">
        <v>41</v>
      </c>
      <c r="H187" s="3" t="s">
        <v>49</v>
      </c>
      <c r="I187" s="3" t="s">
        <v>41</v>
      </c>
      <c r="J187" s="3" t="s">
        <v>35</v>
      </c>
      <c r="K187" s="3" t="s">
        <v>49</v>
      </c>
      <c r="L187" s="3" t="s">
        <v>43</v>
      </c>
      <c r="M187" s="3">
        <v>8</v>
      </c>
      <c r="N187" s="3" t="s">
        <v>26</v>
      </c>
      <c r="O187" s="3" t="s">
        <v>27</v>
      </c>
      <c r="P187" s="3" t="s">
        <v>66</v>
      </c>
      <c r="Q187" s="3" t="s">
        <v>61</v>
      </c>
      <c r="R187" s="3">
        <f>IF( ('Question 10 unworked'!$G187="Mumbai Indians")+('Question 10 unworked'!$H187="Mumbai Indians"),1,0)</f>
        <v>1</v>
      </c>
    </row>
    <row r="188" spans="1:18" ht="15.75" customHeight="1" x14ac:dyDescent="0.3">
      <c r="A188" s="3">
        <v>501202</v>
      </c>
      <c r="B188" s="3" t="s">
        <v>46</v>
      </c>
      <c r="C188" s="5">
        <v>40643</v>
      </c>
      <c r="D188" s="3" t="s">
        <v>208</v>
      </c>
      <c r="E188" s="3" t="s">
        <v>75</v>
      </c>
      <c r="F188" s="3">
        <v>0</v>
      </c>
      <c r="G188" s="3" t="s">
        <v>209</v>
      </c>
      <c r="H188" s="3" t="s">
        <v>33</v>
      </c>
      <c r="I188" s="3" t="s">
        <v>33</v>
      </c>
      <c r="J188" s="3" t="s">
        <v>35</v>
      </c>
      <c r="K188" s="3" t="s">
        <v>209</v>
      </c>
      <c r="L188" s="3" t="s">
        <v>43</v>
      </c>
      <c r="M188" s="3">
        <v>7</v>
      </c>
      <c r="N188" s="3" t="s">
        <v>26</v>
      </c>
      <c r="O188" s="3" t="s">
        <v>27</v>
      </c>
      <c r="P188" s="3" t="s">
        <v>79</v>
      </c>
      <c r="Q188" s="3" t="s">
        <v>203</v>
      </c>
      <c r="R188" s="3">
        <f>IF( ('Question 10 unworked'!$G188="Mumbai Indians")+('Question 10 unworked'!$H188="Mumbai Indians"),1,0)</f>
        <v>0</v>
      </c>
    </row>
    <row r="189" spans="1:18" ht="15.75" customHeight="1" x14ac:dyDescent="0.3">
      <c r="A189" s="3">
        <v>501203</v>
      </c>
      <c r="B189" s="3" t="s">
        <v>52</v>
      </c>
      <c r="C189" s="5">
        <v>40644</v>
      </c>
      <c r="D189" s="3" t="s">
        <v>146</v>
      </c>
      <c r="E189" s="3" t="s">
        <v>54</v>
      </c>
      <c r="F189" s="3">
        <v>0</v>
      </c>
      <c r="G189" s="3" t="s">
        <v>23</v>
      </c>
      <c r="H189" s="3" t="s">
        <v>55</v>
      </c>
      <c r="I189" s="3" t="s">
        <v>23</v>
      </c>
      <c r="J189" s="3" t="s">
        <v>35</v>
      </c>
      <c r="K189" s="3" t="s">
        <v>23</v>
      </c>
      <c r="L189" s="3" t="s">
        <v>25</v>
      </c>
      <c r="M189" s="3">
        <v>9</v>
      </c>
      <c r="N189" s="3" t="s">
        <v>26</v>
      </c>
      <c r="O189" s="3" t="s">
        <v>27</v>
      </c>
      <c r="P189" s="3" t="s">
        <v>29</v>
      </c>
      <c r="Q189" s="3" t="s">
        <v>140</v>
      </c>
      <c r="R189" s="3">
        <f>IF( ('Question 10 unworked'!$G189="Mumbai Indians")+('Question 10 unworked'!$H189="Mumbai Indians"),1,0)</f>
        <v>0</v>
      </c>
    </row>
    <row r="190" spans="1:18" ht="15.75" customHeight="1" x14ac:dyDescent="0.3">
      <c r="A190" s="3">
        <v>501204</v>
      </c>
      <c r="B190" s="3" t="s">
        <v>58</v>
      </c>
      <c r="C190" s="5">
        <v>40645</v>
      </c>
      <c r="D190" s="3" t="s">
        <v>158</v>
      </c>
      <c r="E190" s="3" t="s">
        <v>60</v>
      </c>
      <c r="F190" s="3">
        <v>0</v>
      </c>
      <c r="G190" s="3" t="s">
        <v>42</v>
      </c>
      <c r="H190" s="3" t="s">
        <v>41</v>
      </c>
      <c r="I190" s="3" t="s">
        <v>41</v>
      </c>
      <c r="J190" s="3" t="s">
        <v>35</v>
      </c>
      <c r="K190" s="3" t="s">
        <v>42</v>
      </c>
      <c r="L190" s="3" t="s">
        <v>43</v>
      </c>
      <c r="M190" s="3">
        <v>6</v>
      </c>
      <c r="N190" s="3" t="s">
        <v>26</v>
      </c>
      <c r="O190" s="3" t="s">
        <v>27</v>
      </c>
      <c r="P190" s="3" t="s">
        <v>44</v>
      </c>
      <c r="Q190" s="3" t="s">
        <v>61</v>
      </c>
      <c r="R190" s="3">
        <f>IF( ('Question 10 unworked'!$G190="Mumbai Indians")+('Question 10 unworked'!$H190="Mumbai Indians"),1,0)</f>
        <v>0</v>
      </c>
    </row>
    <row r="191" spans="1:18" ht="15.75" customHeight="1" x14ac:dyDescent="0.3">
      <c r="A191" s="3">
        <v>501205</v>
      </c>
      <c r="B191" s="3" t="s">
        <v>19</v>
      </c>
      <c r="C191" s="5">
        <v>40645</v>
      </c>
      <c r="D191" s="3" t="s">
        <v>109</v>
      </c>
      <c r="E191" s="3" t="s">
        <v>21</v>
      </c>
      <c r="F191" s="3">
        <v>0</v>
      </c>
      <c r="G191" s="3" t="s">
        <v>22</v>
      </c>
      <c r="H191" s="3" t="s">
        <v>49</v>
      </c>
      <c r="I191" s="3" t="s">
        <v>49</v>
      </c>
      <c r="J191" s="3" t="s">
        <v>24</v>
      </c>
      <c r="K191" s="3" t="s">
        <v>49</v>
      </c>
      <c r="L191" s="3" t="s">
        <v>43</v>
      </c>
      <c r="M191" s="3">
        <v>9</v>
      </c>
      <c r="N191" s="3" t="s">
        <v>26</v>
      </c>
      <c r="O191" s="3" t="s">
        <v>27</v>
      </c>
      <c r="P191" s="3" t="s">
        <v>129</v>
      </c>
      <c r="Q191" s="3" t="s">
        <v>210</v>
      </c>
      <c r="R191" s="3">
        <f>IF( ('Question 10 unworked'!$G191="Mumbai Indians")+('Question 10 unworked'!$H191="Mumbai Indians"),1,0)</f>
        <v>1</v>
      </c>
    </row>
    <row r="192" spans="1:18" ht="15.75" customHeight="1" x14ac:dyDescent="0.3">
      <c r="A192" s="3">
        <v>501206</v>
      </c>
      <c r="B192" s="3" t="s">
        <v>30</v>
      </c>
      <c r="C192" s="5">
        <v>40646</v>
      </c>
      <c r="D192" s="3" t="s">
        <v>211</v>
      </c>
      <c r="E192" s="3" t="s">
        <v>32</v>
      </c>
      <c r="F192" s="3">
        <v>0</v>
      </c>
      <c r="G192" s="3" t="s">
        <v>33</v>
      </c>
      <c r="H192" s="3" t="s">
        <v>34</v>
      </c>
      <c r="I192" s="3" t="s">
        <v>33</v>
      </c>
      <c r="J192" s="3" t="s">
        <v>24</v>
      </c>
      <c r="K192" s="3" t="s">
        <v>33</v>
      </c>
      <c r="L192" s="3" t="s">
        <v>43</v>
      </c>
      <c r="M192" s="3">
        <v>6</v>
      </c>
      <c r="N192" s="3" t="s">
        <v>26</v>
      </c>
      <c r="O192" s="3" t="s">
        <v>27</v>
      </c>
      <c r="P192" s="3" t="s">
        <v>28</v>
      </c>
      <c r="Q192" s="3" t="s">
        <v>37</v>
      </c>
      <c r="R192" s="3">
        <f>IF( ('Question 10 unworked'!$G192="Mumbai Indians")+('Question 10 unworked'!$H192="Mumbai Indians"),1,0)</f>
        <v>0</v>
      </c>
    </row>
    <row r="193" spans="1:18" ht="15.75" customHeight="1" x14ac:dyDescent="0.3">
      <c r="A193" s="3">
        <v>501207</v>
      </c>
      <c r="B193" s="3" t="s">
        <v>46</v>
      </c>
      <c r="C193" s="5">
        <v>40646</v>
      </c>
      <c r="D193" s="3" t="s">
        <v>212</v>
      </c>
      <c r="E193" s="3" t="s">
        <v>75</v>
      </c>
      <c r="F193" s="3">
        <v>0</v>
      </c>
      <c r="G193" s="3" t="s">
        <v>209</v>
      </c>
      <c r="H193" s="3" t="s">
        <v>207</v>
      </c>
      <c r="I193" s="3" t="s">
        <v>207</v>
      </c>
      <c r="J193" s="3" t="s">
        <v>35</v>
      </c>
      <c r="K193" s="3" t="s">
        <v>209</v>
      </c>
      <c r="L193" s="3" t="s">
        <v>43</v>
      </c>
      <c r="M193" s="3">
        <v>4</v>
      </c>
      <c r="N193" s="3" t="s">
        <v>26</v>
      </c>
      <c r="O193" s="3" t="s">
        <v>27</v>
      </c>
      <c r="P193" s="3" t="s">
        <v>131</v>
      </c>
      <c r="Q193" s="3" t="s">
        <v>203</v>
      </c>
      <c r="R193" s="3">
        <f>IF( ('Question 10 unworked'!$G193="Mumbai Indians")+('Question 10 unworked'!$H193="Mumbai Indians"),1,0)</f>
        <v>0</v>
      </c>
    </row>
    <row r="194" spans="1:18" ht="15.75" customHeight="1" x14ac:dyDescent="0.3">
      <c r="A194" s="3">
        <v>501208</v>
      </c>
      <c r="B194" s="3" t="s">
        <v>62</v>
      </c>
      <c r="C194" s="5">
        <v>40647</v>
      </c>
      <c r="D194" s="3" t="s">
        <v>213</v>
      </c>
      <c r="E194" s="3" t="s">
        <v>64</v>
      </c>
      <c r="F194" s="3">
        <v>0</v>
      </c>
      <c r="G194" s="3" t="s">
        <v>55</v>
      </c>
      <c r="H194" s="3" t="s">
        <v>22</v>
      </c>
      <c r="I194" s="3" t="s">
        <v>22</v>
      </c>
      <c r="J194" s="3" t="s">
        <v>24</v>
      </c>
      <c r="K194" s="3" t="s">
        <v>55</v>
      </c>
      <c r="L194" s="3" t="s">
        <v>25</v>
      </c>
      <c r="M194" s="3">
        <v>33</v>
      </c>
      <c r="N194" s="3" t="s">
        <v>26</v>
      </c>
      <c r="O194" s="3" t="s">
        <v>27</v>
      </c>
      <c r="P194" s="3" t="s">
        <v>29</v>
      </c>
      <c r="Q194" s="3" t="s">
        <v>142</v>
      </c>
      <c r="R194" s="3">
        <f>IF( ('Question 10 unworked'!$G194="Mumbai Indians")+('Question 10 unworked'!$H194="Mumbai Indians"),1,0)</f>
        <v>0</v>
      </c>
    </row>
    <row r="195" spans="1:18" ht="15.75" customHeight="1" x14ac:dyDescent="0.3">
      <c r="A195" s="3">
        <v>501209</v>
      </c>
      <c r="B195" s="3" t="s">
        <v>58</v>
      </c>
      <c r="C195" s="5">
        <v>40648</v>
      </c>
      <c r="D195" s="3" t="s">
        <v>148</v>
      </c>
      <c r="E195" s="3" t="s">
        <v>60</v>
      </c>
      <c r="F195" s="3">
        <v>0</v>
      </c>
      <c r="G195" s="3" t="s">
        <v>42</v>
      </c>
      <c r="H195" s="3" t="s">
        <v>23</v>
      </c>
      <c r="I195" s="3" t="s">
        <v>23</v>
      </c>
      <c r="J195" s="3" t="s">
        <v>24</v>
      </c>
      <c r="K195" s="3" t="s">
        <v>23</v>
      </c>
      <c r="L195" s="3" t="s">
        <v>43</v>
      </c>
      <c r="M195" s="3">
        <v>9</v>
      </c>
      <c r="N195" s="3" t="s">
        <v>26</v>
      </c>
      <c r="O195" s="3" t="s">
        <v>27</v>
      </c>
      <c r="P195" s="3" t="s">
        <v>44</v>
      </c>
      <c r="Q195" s="3" t="s">
        <v>147</v>
      </c>
      <c r="R195" s="3">
        <f>IF( ('Question 10 unworked'!$G195="Mumbai Indians")+('Question 10 unworked'!$H195="Mumbai Indians"),1,0)</f>
        <v>0</v>
      </c>
    </row>
    <row r="196" spans="1:18" ht="15.75" customHeight="1" x14ac:dyDescent="0.3">
      <c r="A196" s="3">
        <v>501210</v>
      </c>
      <c r="B196" s="3" t="s">
        <v>46</v>
      </c>
      <c r="C196" s="5">
        <v>40648</v>
      </c>
      <c r="D196" s="3" t="s">
        <v>20</v>
      </c>
      <c r="E196" s="3" t="s">
        <v>48</v>
      </c>
      <c r="F196" s="3">
        <v>0</v>
      </c>
      <c r="G196" s="3" t="s">
        <v>49</v>
      </c>
      <c r="H196" s="3" t="s">
        <v>207</v>
      </c>
      <c r="I196" s="3" t="s">
        <v>207</v>
      </c>
      <c r="J196" s="3" t="s">
        <v>24</v>
      </c>
      <c r="K196" s="3" t="s">
        <v>207</v>
      </c>
      <c r="L196" s="3" t="s">
        <v>43</v>
      </c>
      <c r="M196" s="3">
        <v>8</v>
      </c>
      <c r="N196" s="3" t="s">
        <v>26</v>
      </c>
      <c r="O196" s="3" t="s">
        <v>27</v>
      </c>
      <c r="P196" s="3" t="s">
        <v>79</v>
      </c>
      <c r="Q196" s="3" t="s">
        <v>203</v>
      </c>
      <c r="R196" s="3">
        <f>IF( ('Question 10 unworked'!$G196="Mumbai Indians")+('Question 10 unworked'!$H196="Mumbai Indians"),1,0)</f>
        <v>1</v>
      </c>
    </row>
    <row r="197" spans="1:18" ht="15.75" customHeight="1" x14ac:dyDescent="0.3">
      <c r="A197" s="3">
        <v>501211</v>
      </c>
      <c r="B197" s="3" t="s">
        <v>67</v>
      </c>
      <c r="C197" s="5">
        <v>40649</v>
      </c>
      <c r="D197" s="3" t="s">
        <v>31</v>
      </c>
      <c r="E197" s="3" t="s">
        <v>69</v>
      </c>
      <c r="F197" s="3">
        <v>0</v>
      </c>
      <c r="G197" s="3" t="s">
        <v>34</v>
      </c>
      <c r="H197" s="3" t="s">
        <v>22</v>
      </c>
      <c r="I197" s="3" t="s">
        <v>34</v>
      </c>
      <c r="J197" s="3" t="s">
        <v>35</v>
      </c>
      <c r="K197" s="3" t="s">
        <v>34</v>
      </c>
      <c r="L197" s="3" t="s">
        <v>25</v>
      </c>
      <c r="M197" s="3">
        <v>21</v>
      </c>
      <c r="N197" s="3" t="s">
        <v>26</v>
      </c>
      <c r="O197" s="3" t="s">
        <v>27</v>
      </c>
      <c r="P197" s="3" t="s">
        <v>129</v>
      </c>
      <c r="Q197" s="3" t="s">
        <v>210</v>
      </c>
      <c r="R197" s="3">
        <f>IF( ('Question 10 unworked'!$G197="Mumbai Indians")+('Question 10 unworked'!$H197="Mumbai Indians"),1,0)</f>
        <v>0</v>
      </c>
    </row>
    <row r="198" spans="1:18" ht="15.75" customHeight="1" x14ac:dyDescent="0.3">
      <c r="A198" s="3">
        <v>501212</v>
      </c>
      <c r="B198" s="3" t="s">
        <v>62</v>
      </c>
      <c r="C198" s="5">
        <v>40649</v>
      </c>
      <c r="D198" s="3" t="s">
        <v>211</v>
      </c>
      <c r="E198" s="3" t="s">
        <v>64</v>
      </c>
      <c r="F198" s="3">
        <v>0</v>
      </c>
      <c r="G198" s="3" t="s">
        <v>55</v>
      </c>
      <c r="H198" s="3" t="s">
        <v>33</v>
      </c>
      <c r="I198" s="3" t="s">
        <v>33</v>
      </c>
      <c r="J198" s="3" t="s">
        <v>24</v>
      </c>
      <c r="K198" s="3" t="s">
        <v>33</v>
      </c>
      <c r="L198" s="3" t="s">
        <v>43</v>
      </c>
      <c r="M198" s="3">
        <v>8</v>
      </c>
      <c r="N198" s="3" t="s">
        <v>26</v>
      </c>
      <c r="O198" s="3" t="s">
        <v>27</v>
      </c>
      <c r="P198" s="3" t="s">
        <v>29</v>
      </c>
      <c r="Q198" s="3" t="s">
        <v>142</v>
      </c>
      <c r="R198" s="3">
        <f>IF( ('Question 10 unworked'!$G198="Mumbai Indians")+('Question 10 unworked'!$H198="Mumbai Indians"),1,0)</f>
        <v>0</v>
      </c>
    </row>
    <row r="199" spans="1:18" ht="15.75" customHeight="1" x14ac:dyDescent="0.3">
      <c r="A199" s="3">
        <v>501213</v>
      </c>
      <c r="B199" s="3" t="s">
        <v>46</v>
      </c>
      <c r="C199" s="5">
        <v>40650</v>
      </c>
      <c r="D199" s="3" t="s">
        <v>141</v>
      </c>
      <c r="E199" s="3" t="s">
        <v>75</v>
      </c>
      <c r="F199" s="3">
        <v>0</v>
      </c>
      <c r="G199" s="3" t="s">
        <v>209</v>
      </c>
      <c r="H199" s="3" t="s">
        <v>41</v>
      </c>
      <c r="I199" s="3" t="s">
        <v>41</v>
      </c>
      <c r="J199" s="3" t="s">
        <v>24</v>
      </c>
      <c r="K199" s="3" t="s">
        <v>41</v>
      </c>
      <c r="L199" s="3" t="s">
        <v>43</v>
      </c>
      <c r="M199" s="3">
        <v>3</v>
      </c>
      <c r="N199" s="3" t="s">
        <v>26</v>
      </c>
      <c r="O199" s="3" t="s">
        <v>27</v>
      </c>
      <c r="P199" s="3" t="s">
        <v>28</v>
      </c>
      <c r="Q199" s="3" t="s">
        <v>66</v>
      </c>
      <c r="R199" s="3">
        <f>IF( ('Question 10 unworked'!$G199="Mumbai Indians")+('Question 10 unworked'!$H199="Mumbai Indians"),1,0)</f>
        <v>0</v>
      </c>
    </row>
    <row r="200" spans="1:18" ht="15.75" customHeight="1" x14ac:dyDescent="0.3">
      <c r="A200" s="3">
        <v>501214</v>
      </c>
      <c r="B200" s="3" t="s">
        <v>52</v>
      </c>
      <c r="C200" s="5">
        <v>40650</v>
      </c>
      <c r="D200" s="3" t="s">
        <v>92</v>
      </c>
      <c r="E200" s="3" t="s">
        <v>54</v>
      </c>
      <c r="F200" s="3">
        <v>0</v>
      </c>
      <c r="G200" s="3" t="s">
        <v>23</v>
      </c>
      <c r="H200" s="3" t="s">
        <v>42</v>
      </c>
      <c r="I200" s="3" t="s">
        <v>23</v>
      </c>
      <c r="J200" s="3" t="s">
        <v>24</v>
      </c>
      <c r="K200" s="3" t="s">
        <v>23</v>
      </c>
      <c r="L200" s="3" t="s">
        <v>43</v>
      </c>
      <c r="M200" s="3">
        <v>8</v>
      </c>
      <c r="N200" s="3" t="s">
        <v>26</v>
      </c>
      <c r="O200" s="3" t="s">
        <v>27</v>
      </c>
      <c r="P200" s="3" t="s">
        <v>44</v>
      </c>
      <c r="Q200" s="3" t="s">
        <v>61</v>
      </c>
      <c r="R200" s="3">
        <f>IF( ('Question 10 unworked'!$G200="Mumbai Indians")+('Question 10 unworked'!$H200="Mumbai Indians"),1,0)</f>
        <v>0</v>
      </c>
    </row>
    <row r="201" spans="1:18" ht="15.75" customHeight="1" x14ac:dyDescent="0.3">
      <c r="A201" s="3">
        <v>501215</v>
      </c>
      <c r="B201" s="3" t="s">
        <v>205</v>
      </c>
      <c r="C201" s="5">
        <v>40651</v>
      </c>
      <c r="D201" s="3" t="s">
        <v>20</v>
      </c>
      <c r="E201" s="3" t="s">
        <v>206</v>
      </c>
      <c r="F201" s="3">
        <v>0</v>
      </c>
      <c r="G201" s="3" t="s">
        <v>207</v>
      </c>
      <c r="H201" s="3" t="s">
        <v>34</v>
      </c>
      <c r="I201" s="3" t="s">
        <v>207</v>
      </c>
      <c r="J201" s="3" t="s">
        <v>24</v>
      </c>
      <c r="K201" s="3" t="s">
        <v>207</v>
      </c>
      <c r="L201" s="3" t="s">
        <v>43</v>
      </c>
      <c r="M201" s="3">
        <v>7</v>
      </c>
      <c r="N201" s="3" t="s">
        <v>26</v>
      </c>
      <c r="O201" s="3" t="s">
        <v>97</v>
      </c>
      <c r="P201" s="3" t="s">
        <v>57</v>
      </c>
      <c r="Q201" s="3" t="s">
        <v>210</v>
      </c>
      <c r="R201" s="3">
        <f>IF( ('Question 10 unworked'!$G201="Mumbai Indians")+('Question 10 unworked'!$H201="Mumbai Indians"),1,0)</f>
        <v>0</v>
      </c>
    </row>
    <row r="202" spans="1:18" ht="15.75" customHeight="1" x14ac:dyDescent="0.3">
      <c r="A202" s="3">
        <v>501216</v>
      </c>
      <c r="B202" s="3" t="s">
        <v>38</v>
      </c>
      <c r="C202" s="5">
        <v>40652</v>
      </c>
      <c r="D202" s="3" t="s">
        <v>214</v>
      </c>
      <c r="E202" s="3" t="s">
        <v>40</v>
      </c>
      <c r="F202" s="3">
        <v>0</v>
      </c>
      <c r="G202" s="3" t="s">
        <v>41</v>
      </c>
      <c r="H202" s="3" t="s">
        <v>55</v>
      </c>
      <c r="I202" s="3" t="s">
        <v>55</v>
      </c>
      <c r="J202" s="3" t="s">
        <v>35</v>
      </c>
      <c r="K202" s="3" t="s">
        <v>55</v>
      </c>
      <c r="L202" s="3" t="s">
        <v>25</v>
      </c>
      <c r="M202" s="3">
        <v>16</v>
      </c>
      <c r="N202" s="3" t="s">
        <v>26</v>
      </c>
      <c r="O202" s="3" t="s">
        <v>27</v>
      </c>
      <c r="P202" s="3" t="s">
        <v>203</v>
      </c>
      <c r="Q202" s="3" t="s">
        <v>215</v>
      </c>
      <c r="R202" s="3">
        <f>IF( ('Question 10 unworked'!$G202="Mumbai Indians")+('Question 10 unworked'!$H202="Mumbai Indians"),1,0)</f>
        <v>0</v>
      </c>
    </row>
    <row r="203" spans="1:18" ht="15.75" customHeight="1" x14ac:dyDescent="0.3">
      <c r="A203" s="3">
        <v>501218</v>
      </c>
      <c r="B203" s="3" t="s">
        <v>46</v>
      </c>
      <c r="C203" s="5">
        <v>40653</v>
      </c>
      <c r="D203" s="3" t="s">
        <v>216</v>
      </c>
      <c r="E203" s="3" t="s">
        <v>48</v>
      </c>
      <c r="F203" s="3">
        <v>0</v>
      </c>
      <c r="G203" s="3" t="s">
        <v>49</v>
      </c>
      <c r="H203" s="3" t="s">
        <v>209</v>
      </c>
      <c r="I203" s="3" t="s">
        <v>209</v>
      </c>
      <c r="J203" s="3" t="s">
        <v>35</v>
      </c>
      <c r="K203" s="3" t="s">
        <v>49</v>
      </c>
      <c r="L203" s="3" t="s">
        <v>43</v>
      </c>
      <c r="M203" s="3">
        <v>7</v>
      </c>
      <c r="N203" s="3" t="s">
        <v>26</v>
      </c>
      <c r="O203" s="3" t="s">
        <v>27</v>
      </c>
      <c r="P203" s="3" t="s">
        <v>28</v>
      </c>
      <c r="Q203" s="3" t="s">
        <v>66</v>
      </c>
      <c r="R203" s="3">
        <f>IF( ('Question 10 unworked'!$G203="Mumbai Indians")+('Question 10 unworked'!$H203="Mumbai Indians"),1,0)</f>
        <v>1</v>
      </c>
    </row>
    <row r="204" spans="1:18" ht="15.75" customHeight="1" x14ac:dyDescent="0.3">
      <c r="A204" s="3">
        <v>501219</v>
      </c>
      <c r="B204" s="3" t="s">
        <v>52</v>
      </c>
      <c r="C204" s="5">
        <v>40653</v>
      </c>
      <c r="D204" s="3" t="s">
        <v>96</v>
      </c>
      <c r="E204" s="3" t="s">
        <v>54</v>
      </c>
      <c r="F204" s="3">
        <v>0</v>
      </c>
      <c r="G204" s="3" t="s">
        <v>23</v>
      </c>
      <c r="H204" s="3" t="s">
        <v>207</v>
      </c>
      <c r="I204" s="3" t="s">
        <v>23</v>
      </c>
      <c r="J204" s="3" t="s">
        <v>24</v>
      </c>
      <c r="K204" s="3" t="s">
        <v>207</v>
      </c>
      <c r="L204" s="3" t="s">
        <v>25</v>
      </c>
      <c r="M204" s="3">
        <v>6</v>
      </c>
      <c r="N204" s="3" t="s">
        <v>26</v>
      </c>
      <c r="O204" s="3" t="s">
        <v>27</v>
      </c>
      <c r="P204" s="3" t="s">
        <v>44</v>
      </c>
      <c r="Q204" s="3" t="s">
        <v>61</v>
      </c>
      <c r="R204" s="3">
        <f>IF( ('Question 10 unworked'!$G204="Mumbai Indians")+('Question 10 unworked'!$H204="Mumbai Indians"),1,0)</f>
        <v>0</v>
      </c>
    </row>
    <row r="205" spans="1:18" ht="15.75" customHeight="1" x14ac:dyDescent="0.3">
      <c r="A205" s="3">
        <v>501220</v>
      </c>
      <c r="B205" s="3" t="s">
        <v>30</v>
      </c>
      <c r="C205" s="5">
        <v>40654</v>
      </c>
      <c r="D205" s="3" t="s">
        <v>82</v>
      </c>
      <c r="E205" s="3" t="s">
        <v>32</v>
      </c>
      <c r="F205" s="3">
        <v>0</v>
      </c>
      <c r="G205" s="3" t="s">
        <v>33</v>
      </c>
      <c r="H205" s="3" t="s">
        <v>42</v>
      </c>
      <c r="I205" s="3" t="s">
        <v>42</v>
      </c>
      <c r="J205" s="3" t="s">
        <v>24</v>
      </c>
      <c r="K205" s="3" t="s">
        <v>33</v>
      </c>
      <c r="L205" s="3" t="s">
        <v>25</v>
      </c>
      <c r="M205" s="3">
        <v>48</v>
      </c>
      <c r="N205" s="3" t="s">
        <v>26</v>
      </c>
      <c r="O205" s="3" t="s">
        <v>27</v>
      </c>
      <c r="P205" s="3" t="s">
        <v>131</v>
      </c>
      <c r="Q205" s="3" t="s">
        <v>203</v>
      </c>
      <c r="R205" s="3">
        <f>IF( ('Question 10 unworked'!$G205="Mumbai Indians")+('Question 10 unworked'!$H205="Mumbai Indians"),1,0)</f>
        <v>0</v>
      </c>
    </row>
    <row r="206" spans="1:18" ht="15.75" customHeight="1" x14ac:dyDescent="0.3">
      <c r="A206" s="3">
        <v>501221</v>
      </c>
      <c r="B206" s="3" t="s">
        <v>46</v>
      </c>
      <c r="C206" s="5">
        <v>40655</v>
      </c>
      <c r="D206" s="3" t="s">
        <v>156</v>
      </c>
      <c r="E206" s="3" t="s">
        <v>48</v>
      </c>
      <c r="F206" s="3">
        <v>0</v>
      </c>
      <c r="G206" s="3" t="s">
        <v>49</v>
      </c>
      <c r="H206" s="3" t="s">
        <v>34</v>
      </c>
      <c r="I206" s="3" t="s">
        <v>34</v>
      </c>
      <c r="J206" s="3" t="s">
        <v>24</v>
      </c>
      <c r="K206" s="3" t="s">
        <v>49</v>
      </c>
      <c r="L206" s="3" t="s">
        <v>25</v>
      </c>
      <c r="M206" s="3">
        <v>8</v>
      </c>
      <c r="N206" s="3" t="s">
        <v>26</v>
      </c>
      <c r="O206" s="3" t="s">
        <v>27</v>
      </c>
      <c r="P206" s="3" t="s">
        <v>28</v>
      </c>
      <c r="Q206" s="3" t="s">
        <v>66</v>
      </c>
      <c r="R206" s="3">
        <f>IF( ('Question 10 unworked'!$G206="Mumbai Indians")+('Question 10 unworked'!$H206="Mumbai Indians"),1,0)</f>
        <v>1</v>
      </c>
    </row>
    <row r="207" spans="1:18" ht="15.75" customHeight="1" x14ac:dyDescent="0.3">
      <c r="A207" s="3">
        <v>501222</v>
      </c>
      <c r="B207" s="3" t="s">
        <v>52</v>
      </c>
      <c r="C207" s="5">
        <v>40655</v>
      </c>
      <c r="D207" s="3" t="s">
        <v>120</v>
      </c>
      <c r="E207" s="3" t="s">
        <v>54</v>
      </c>
      <c r="F207" s="3">
        <v>0</v>
      </c>
      <c r="G207" s="3" t="s">
        <v>23</v>
      </c>
      <c r="H207" s="3" t="s">
        <v>22</v>
      </c>
      <c r="I207" s="3" t="s">
        <v>22</v>
      </c>
      <c r="J207" s="3" t="s">
        <v>24</v>
      </c>
      <c r="K207" s="3" t="s">
        <v>22</v>
      </c>
      <c r="L207" s="3" t="s">
        <v>43</v>
      </c>
      <c r="M207" s="3">
        <v>9</v>
      </c>
      <c r="N207" s="3" t="s">
        <v>26</v>
      </c>
      <c r="O207" s="3" t="s">
        <v>27</v>
      </c>
      <c r="P207" s="3" t="s">
        <v>147</v>
      </c>
      <c r="Q207" s="3" t="s">
        <v>61</v>
      </c>
      <c r="R207" s="3">
        <f>IF( ('Question 10 unworked'!$G207="Mumbai Indians")+('Question 10 unworked'!$H207="Mumbai Indians"),1,0)</f>
        <v>0</v>
      </c>
    </row>
    <row r="208" spans="1:18" ht="15.75" customHeight="1" x14ac:dyDescent="0.3">
      <c r="A208" s="3">
        <v>501223</v>
      </c>
      <c r="B208" s="3" t="s">
        <v>38</v>
      </c>
      <c r="C208" s="5">
        <v>40656</v>
      </c>
      <c r="D208" s="3" t="s">
        <v>181</v>
      </c>
      <c r="E208" s="3" t="s">
        <v>40</v>
      </c>
      <c r="F208" s="3">
        <v>0</v>
      </c>
      <c r="G208" s="3" t="s">
        <v>41</v>
      </c>
      <c r="H208" s="3" t="s">
        <v>33</v>
      </c>
      <c r="I208" s="3" t="s">
        <v>33</v>
      </c>
      <c r="J208" s="3" t="s">
        <v>24</v>
      </c>
      <c r="K208" s="3" t="s">
        <v>41</v>
      </c>
      <c r="L208" s="3" t="s">
        <v>25</v>
      </c>
      <c r="M208" s="3">
        <v>29</v>
      </c>
      <c r="N208" s="3" t="s">
        <v>26</v>
      </c>
      <c r="O208" s="3" t="s">
        <v>27</v>
      </c>
      <c r="P208" s="3" t="s">
        <v>131</v>
      </c>
      <c r="Q208" s="3" t="s">
        <v>29</v>
      </c>
      <c r="R208" s="3">
        <f>IF( ('Question 10 unworked'!$G208="Mumbai Indians")+('Question 10 unworked'!$H208="Mumbai Indians"),1,0)</f>
        <v>0</v>
      </c>
    </row>
    <row r="209" spans="1:18" ht="15.75" customHeight="1" x14ac:dyDescent="0.3">
      <c r="A209" s="3">
        <v>501224</v>
      </c>
      <c r="B209" s="3" t="s">
        <v>62</v>
      </c>
      <c r="C209" s="5">
        <v>40657</v>
      </c>
      <c r="D209" s="3" t="s">
        <v>182</v>
      </c>
      <c r="E209" s="3" t="s">
        <v>64</v>
      </c>
      <c r="F209" s="3">
        <v>0</v>
      </c>
      <c r="G209" s="3" t="s">
        <v>55</v>
      </c>
      <c r="H209" s="3" t="s">
        <v>49</v>
      </c>
      <c r="I209" s="3" t="s">
        <v>55</v>
      </c>
      <c r="J209" s="3" t="s">
        <v>24</v>
      </c>
      <c r="K209" s="3" t="s">
        <v>49</v>
      </c>
      <c r="L209" s="3" t="s">
        <v>25</v>
      </c>
      <c r="M209" s="3">
        <v>37</v>
      </c>
      <c r="N209" s="3" t="s">
        <v>26</v>
      </c>
      <c r="O209" s="3" t="s">
        <v>27</v>
      </c>
      <c r="P209" s="3" t="s">
        <v>129</v>
      </c>
      <c r="Q209" s="3" t="s">
        <v>210</v>
      </c>
      <c r="R209" s="3">
        <f>IF( ('Question 10 unworked'!$G209="Mumbai Indians")+('Question 10 unworked'!$H209="Mumbai Indians"),1,0)</f>
        <v>1</v>
      </c>
    </row>
    <row r="210" spans="1:18" ht="15.75" customHeight="1" x14ac:dyDescent="0.3">
      <c r="A210" s="3">
        <v>501225</v>
      </c>
      <c r="B210" s="3" t="s">
        <v>58</v>
      </c>
      <c r="C210" s="5">
        <v>40657</v>
      </c>
      <c r="D210" s="3" t="s">
        <v>158</v>
      </c>
      <c r="E210" s="3" t="s">
        <v>60</v>
      </c>
      <c r="F210" s="3">
        <v>0</v>
      </c>
      <c r="G210" s="3" t="s">
        <v>42</v>
      </c>
      <c r="H210" s="3" t="s">
        <v>207</v>
      </c>
      <c r="I210" s="3" t="s">
        <v>42</v>
      </c>
      <c r="J210" s="3" t="s">
        <v>24</v>
      </c>
      <c r="K210" s="3" t="s">
        <v>42</v>
      </c>
      <c r="L210" s="3" t="s">
        <v>43</v>
      </c>
      <c r="M210" s="3">
        <v>8</v>
      </c>
      <c r="N210" s="3" t="s">
        <v>26</v>
      </c>
      <c r="O210" s="3" t="s">
        <v>27</v>
      </c>
      <c r="P210" s="3" t="s">
        <v>79</v>
      </c>
      <c r="Q210" s="3" t="s">
        <v>140</v>
      </c>
      <c r="R210" s="3">
        <f>IF( ('Question 10 unworked'!$G210="Mumbai Indians")+('Question 10 unworked'!$H210="Mumbai Indians"),1,0)</f>
        <v>0</v>
      </c>
    </row>
    <row r="211" spans="1:18" ht="15.75" customHeight="1" x14ac:dyDescent="0.3">
      <c r="A211" s="3">
        <v>501226</v>
      </c>
      <c r="B211" s="3" t="s">
        <v>67</v>
      </c>
      <c r="C211" s="5">
        <v>40658</v>
      </c>
      <c r="D211" s="3" t="s">
        <v>31</v>
      </c>
      <c r="E211" s="3" t="s">
        <v>69</v>
      </c>
      <c r="F211" s="3">
        <v>0</v>
      </c>
      <c r="G211" s="3" t="s">
        <v>34</v>
      </c>
      <c r="H211" s="3" t="s">
        <v>209</v>
      </c>
      <c r="I211" s="3" t="s">
        <v>209</v>
      </c>
      <c r="J211" s="3" t="s">
        <v>24</v>
      </c>
      <c r="K211" s="3" t="s">
        <v>34</v>
      </c>
      <c r="L211" s="3" t="s">
        <v>25</v>
      </c>
      <c r="M211" s="3">
        <v>25</v>
      </c>
      <c r="N211" s="3" t="s">
        <v>26</v>
      </c>
      <c r="O211" s="3" t="s">
        <v>27</v>
      </c>
      <c r="P211" s="3" t="s">
        <v>44</v>
      </c>
      <c r="Q211" s="3" t="s">
        <v>61</v>
      </c>
      <c r="R211" s="3">
        <f>IF( ('Question 10 unworked'!$G211="Mumbai Indians")+('Question 10 unworked'!$H211="Mumbai Indians"),1,0)</f>
        <v>0</v>
      </c>
    </row>
    <row r="212" spans="1:18" ht="15.75" customHeight="1" x14ac:dyDescent="0.3">
      <c r="A212" s="3">
        <v>501227</v>
      </c>
      <c r="B212" s="3" t="s">
        <v>38</v>
      </c>
      <c r="C212" s="5">
        <v>40659</v>
      </c>
      <c r="D212" s="3" t="s">
        <v>217</v>
      </c>
      <c r="E212" s="3" t="s">
        <v>40</v>
      </c>
      <c r="F212" s="3">
        <v>0</v>
      </c>
      <c r="G212" s="3" t="s">
        <v>41</v>
      </c>
      <c r="H212" s="3" t="s">
        <v>22</v>
      </c>
      <c r="I212" s="3" t="s">
        <v>22</v>
      </c>
      <c r="J212" s="3" t="s">
        <v>24</v>
      </c>
      <c r="K212" s="3" t="s">
        <v>22</v>
      </c>
      <c r="L212" s="3" t="s">
        <v>43</v>
      </c>
      <c r="M212" s="3">
        <v>3</v>
      </c>
      <c r="N212" s="3" t="s">
        <v>26</v>
      </c>
      <c r="O212" s="3" t="s">
        <v>27</v>
      </c>
      <c r="P212" s="3" t="s">
        <v>131</v>
      </c>
      <c r="Q212" s="3" t="s">
        <v>215</v>
      </c>
      <c r="R212" s="3">
        <f>IF( ('Question 10 unworked'!$G212="Mumbai Indians")+('Question 10 unworked'!$H212="Mumbai Indians"),1,0)</f>
        <v>0</v>
      </c>
    </row>
    <row r="213" spans="1:18" ht="15.75" customHeight="1" x14ac:dyDescent="0.3">
      <c r="A213" s="3">
        <v>501228</v>
      </c>
      <c r="B213" s="3" t="s">
        <v>46</v>
      </c>
      <c r="C213" s="5">
        <v>40660</v>
      </c>
      <c r="D213" s="3" t="s">
        <v>201</v>
      </c>
      <c r="E213" s="3" t="s">
        <v>75</v>
      </c>
      <c r="F213" s="3">
        <v>0</v>
      </c>
      <c r="G213" s="3" t="s">
        <v>209</v>
      </c>
      <c r="H213" s="3" t="s">
        <v>34</v>
      </c>
      <c r="I213" s="3" t="s">
        <v>209</v>
      </c>
      <c r="J213" s="3" t="s">
        <v>35</v>
      </c>
      <c r="K213" s="3" t="s">
        <v>34</v>
      </c>
      <c r="L213" s="3" t="s">
        <v>43</v>
      </c>
      <c r="M213" s="3">
        <v>8</v>
      </c>
      <c r="N213" s="3" t="s">
        <v>26</v>
      </c>
      <c r="O213" s="3" t="s">
        <v>27</v>
      </c>
      <c r="P213" s="3" t="s">
        <v>28</v>
      </c>
      <c r="Q213" s="3" t="s">
        <v>37</v>
      </c>
      <c r="R213" s="3">
        <f>IF( ('Question 10 unworked'!$G213="Mumbai Indians")+('Question 10 unworked'!$H213="Mumbai Indians"),1,0)</f>
        <v>0</v>
      </c>
    </row>
    <row r="214" spans="1:18" ht="15.75" customHeight="1" x14ac:dyDescent="0.3">
      <c r="A214" s="3">
        <v>501229</v>
      </c>
      <c r="B214" s="3" t="s">
        <v>205</v>
      </c>
      <c r="C214" s="5">
        <v>40660</v>
      </c>
      <c r="D214" s="3" t="s">
        <v>218</v>
      </c>
      <c r="E214" s="3" t="s">
        <v>206</v>
      </c>
      <c r="F214" s="3">
        <v>0</v>
      </c>
      <c r="G214" s="3" t="s">
        <v>207</v>
      </c>
      <c r="H214" s="3" t="s">
        <v>55</v>
      </c>
      <c r="I214" s="3" t="s">
        <v>207</v>
      </c>
      <c r="J214" s="3" t="s">
        <v>24</v>
      </c>
      <c r="K214" s="3" t="s">
        <v>55</v>
      </c>
      <c r="L214" s="3" t="s">
        <v>25</v>
      </c>
      <c r="M214" s="3">
        <v>55</v>
      </c>
      <c r="N214" s="3" t="s">
        <v>26</v>
      </c>
      <c r="O214" s="3" t="s">
        <v>27</v>
      </c>
      <c r="P214" s="3" t="s">
        <v>129</v>
      </c>
      <c r="Q214" s="3" t="s">
        <v>210</v>
      </c>
      <c r="R214" s="3">
        <f>IF( ('Question 10 unworked'!$G214="Mumbai Indians")+('Question 10 unworked'!$H214="Mumbai Indians"),1,0)</f>
        <v>0</v>
      </c>
    </row>
    <row r="215" spans="1:18" ht="15.75" customHeight="1" x14ac:dyDescent="0.3">
      <c r="A215" s="3">
        <v>501230</v>
      </c>
      <c r="B215" s="3" t="s">
        <v>38</v>
      </c>
      <c r="C215" s="5">
        <v>40661</v>
      </c>
      <c r="D215" s="3" t="s">
        <v>167</v>
      </c>
      <c r="E215" s="3" t="s">
        <v>40</v>
      </c>
      <c r="F215" s="3">
        <v>0</v>
      </c>
      <c r="G215" s="3" t="s">
        <v>41</v>
      </c>
      <c r="H215" s="3" t="s">
        <v>23</v>
      </c>
      <c r="I215" s="3" t="s">
        <v>41</v>
      </c>
      <c r="J215" s="3" t="s">
        <v>24</v>
      </c>
      <c r="K215" s="3" t="s">
        <v>23</v>
      </c>
      <c r="L215" s="3" t="s">
        <v>25</v>
      </c>
      <c r="M215" s="3">
        <v>17</v>
      </c>
      <c r="N215" s="3" t="s">
        <v>26</v>
      </c>
      <c r="O215" s="3" t="s">
        <v>27</v>
      </c>
      <c r="P215" s="3" t="s">
        <v>203</v>
      </c>
      <c r="Q215" s="3" t="s">
        <v>215</v>
      </c>
      <c r="R215" s="3">
        <f>IF( ('Question 10 unworked'!$G215="Mumbai Indians")+('Question 10 unworked'!$H215="Mumbai Indians"),1,0)</f>
        <v>0</v>
      </c>
    </row>
    <row r="216" spans="1:18" ht="15.75" customHeight="1" x14ac:dyDescent="0.3">
      <c r="A216" s="3">
        <v>501231</v>
      </c>
      <c r="B216" s="3" t="s">
        <v>58</v>
      </c>
      <c r="C216" s="5">
        <v>40662</v>
      </c>
      <c r="D216" s="3" t="s">
        <v>219</v>
      </c>
      <c r="E216" s="3" t="s">
        <v>60</v>
      </c>
      <c r="F216" s="3">
        <v>0</v>
      </c>
      <c r="G216" s="3" t="s">
        <v>42</v>
      </c>
      <c r="H216" s="3" t="s">
        <v>49</v>
      </c>
      <c r="I216" s="3" t="s">
        <v>42</v>
      </c>
      <c r="J216" s="3" t="s">
        <v>24</v>
      </c>
      <c r="K216" s="3" t="s">
        <v>42</v>
      </c>
      <c r="L216" s="3" t="s">
        <v>43</v>
      </c>
      <c r="M216" s="3">
        <v>7</v>
      </c>
      <c r="N216" s="3" t="s">
        <v>26</v>
      </c>
      <c r="O216" s="3" t="s">
        <v>27</v>
      </c>
      <c r="P216" s="3" t="s">
        <v>28</v>
      </c>
      <c r="Q216" s="3" t="s">
        <v>140</v>
      </c>
      <c r="R216" s="3">
        <f>IF( ('Question 10 unworked'!$G216="Mumbai Indians")+('Question 10 unworked'!$H216="Mumbai Indians"),1,0)</f>
        <v>1</v>
      </c>
    </row>
    <row r="217" spans="1:18" ht="15.75" customHeight="1" x14ac:dyDescent="0.3">
      <c r="A217" s="3">
        <v>501232</v>
      </c>
      <c r="B217" s="3" t="s">
        <v>19</v>
      </c>
      <c r="C217" s="5">
        <v>40662</v>
      </c>
      <c r="D217" s="3" t="s">
        <v>217</v>
      </c>
      <c r="E217" s="3" t="s">
        <v>21</v>
      </c>
      <c r="F217" s="3">
        <v>0</v>
      </c>
      <c r="G217" s="3" t="s">
        <v>22</v>
      </c>
      <c r="H217" s="3" t="s">
        <v>209</v>
      </c>
      <c r="I217" s="3" t="s">
        <v>209</v>
      </c>
      <c r="J217" s="3" t="s">
        <v>24</v>
      </c>
      <c r="K217" s="3" t="s">
        <v>22</v>
      </c>
      <c r="L217" s="3" t="s">
        <v>25</v>
      </c>
      <c r="M217" s="3">
        <v>26</v>
      </c>
      <c r="N217" s="3" t="s">
        <v>26</v>
      </c>
      <c r="O217" s="3" t="s">
        <v>27</v>
      </c>
      <c r="P217" s="3" t="s">
        <v>44</v>
      </c>
      <c r="Q217" s="3" t="s">
        <v>147</v>
      </c>
      <c r="R217" s="3">
        <f>IF( ('Question 10 unworked'!$G217="Mumbai Indians")+('Question 10 unworked'!$H217="Mumbai Indians"),1,0)</f>
        <v>0</v>
      </c>
    </row>
    <row r="218" spans="1:18" ht="15.75" customHeight="1" x14ac:dyDescent="0.3">
      <c r="A218" s="3">
        <v>501233</v>
      </c>
      <c r="B218" s="3" t="s">
        <v>205</v>
      </c>
      <c r="C218" s="5">
        <v>40663</v>
      </c>
      <c r="D218" s="3" t="s">
        <v>63</v>
      </c>
      <c r="E218" s="3" t="s">
        <v>206</v>
      </c>
      <c r="F218" s="3">
        <v>0</v>
      </c>
      <c r="G218" s="3" t="s">
        <v>207</v>
      </c>
      <c r="H218" s="3" t="s">
        <v>41</v>
      </c>
      <c r="I218" s="3" t="s">
        <v>41</v>
      </c>
      <c r="J218" s="3" t="s">
        <v>35</v>
      </c>
      <c r="K218" s="3" t="s">
        <v>41</v>
      </c>
      <c r="L218" s="3" t="s">
        <v>25</v>
      </c>
      <c r="M218" s="3">
        <v>38</v>
      </c>
      <c r="N218" s="3" t="s">
        <v>26</v>
      </c>
      <c r="O218" s="3" t="s">
        <v>27</v>
      </c>
      <c r="P218" s="3" t="s">
        <v>129</v>
      </c>
      <c r="Q218" s="3" t="s">
        <v>210</v>
      </c>
      <c r="R218" s="3">
        <f>IF( ('Question 10 unworked'!$G218="Mumbai Indians")+('Question 10 unworked'!$H218="Mumbai Indians"),1,0)</f>
        <v>0</v>
      </c>
    </row>
    <row r="219" spans="1:18" ht="15.75" customHeight="1" x14ac:dyDescent="0.3">
      <c r="A219" s="3">
        <v>501234</v>
      </c>
      <c r="B219" s="3" t="s">
        <v>52</v>
      </c>
      <c r="C219" s="5">
        <v>40663</v>
      </c>
      <c r="D219" s="3" t="s">
        <v>220</v>
      </c>
      <c r="E219" s="3" t="s">
        <v>54</v>
      </c>
      <c r="F219" s="3">
        <v>0</v>
      </c>
      <c r="G219" s="3" t="s">
        <v>23</v>
      </c>
      <c r="H219" s="3" t="s">
        <v>33</v>
      </c>
      <c r="I219" s="3" t="s">
        <v>23</v>
      </c>
      <c r="J219" s="3" t="s">
        <v>24</v>
      </c>
      <c r="K219" s="3" t="s">
        <v>23</v>
      </c>
      <c r="L219" s="3" t="s">
        <v>43</v>
      </c>
      <c r="M219" s="3">
        <v>8</v>
      </c>
      <c r="N219" s="3" t="s">
        <v>26</v>
      </c>
      <c r="O219" s="3" t="s">
        <v>27</v>
      </c>
      <c r="P219" s="3" t="s">
        <v>66</v>
      </c>
      <c r="Q219" s="3" t="s">
        <v>37</v>
      </c>
      <c r="R219" s="3">
        <f>IF( ('Question 10 unworked'!$G219="Mumbai Indians")+('Question 10 unworked'!$H219="Mumbai Indians"),1,0)</f>
        <v>0</v>
      </c>
    </row>
    <row r="220" spans="1:18" ht="15.75" customHeight="1" x14ac:dyDescent="0.3">
      <c r="A220" s="3">
        <v>501235</v>
      </c>
      <c r="B220" s="3" t="s">
        <v>58</v>
      </c>
      <c r="C220" s="5">
        <v>40664</v>
      </c>
      <c r="D220" s="3" t="s">
        <v>155</v>
      </c>
      <c r="E220" s="3" t="s">
        <v>60</v>
      </c>
      <c r="F220" s="3">
        <v>0</v>
      </c>
      <c r="G220" s="3" t="s">
        <v>42</v>
      </c>
      <c r="H220" s="3" t="s">
        <v>209</v>
      </c>
      <c r="I220" s="3" t="s">
        <v>42</v>
      </c>
      <c r="J220" s="3" t="s">
        <v>24</v>
      </c>
      <c r="K220" s="3" t="s">
        <v>42</v>
      </c>
      <c r="L220" s="3" t="s">
        <v>43</v>
      </c>
      <c r="M220" s="3">
        <v>6</v>
      </c>
      <c r="N220" s="3" t="s">
        <v>26</v>
      </c>
      <c r="O220" s="3" t="s">
        <v>27</v>
      </c>
      <c r="P220" s="3" t="s">
        <v>140</v>
      </c>
      <c r="Q220" s="3" t="s">
        <v>118</v>
      </c>
      <c r="R220" s="3">
        <f>IF( ('Question 10 unworked'!$G220="Mumbai Indians")+('Question 10 unworked'!$H220="Mumbai Indians"),1,0)</f>
        <v>0</v>
      </c>
    </row>
    <row r="221" spans="1:18" ht="15.75" customHeight="1" x14ac:dyDescent="0.3">
      <c r="A221" s="3">
        <v>501236</v>
      </c>
      <c r="B221" s="3" t="s">
        <v>67</v>
      </c>
      <c r="C221" s="5">
        <v>40664</v>
      </c>
      <c r="D221" s="3" t="s">
        <v>104</v>
      </c>
      <c r="E221" s="3" t="s">
        <v>69</v>
      </c>
      <c r="F221" s="3">
        <v>0</v>
      </c>
      <c r="G221" s="3" t="s">
        <v>34</v>
      </c>
      <c r="H221" s="3" t="s">
        <v>55</v>
      </c>
      <c r="I221" s="3" t="s">
        <v>34</v>
      </c>
      <c r="J221" s="3" t="s">
        <v>35</v>
      </c>
      <c r="K221" s="3" t="s">
        <v>34</v>
      </c>
      <c r="L221" s="3" t="s">
        <v>25</v>
      </c>
      <c r="M221" s="3">
        <v>19</v>
      </c>
      <c r="N221" s="3" t="s">
        <v>26</v>
      </c>
      <c r="O221" s="3" t="s">
        <v>27</v>
      </c>
      <c r="P221" s="3" t="s">
        <v>44</v>
      </c>
      <c r="Q221" s="3" t="s">
        <v>61</v>
      </c>
      <c r="R221" s="3">
        <f>IF( ('Question 10 unworked'!$G221="Mumbai Indians")+('Question 10 unworked'!$H221="Mumbai Indians"),1,0)</f>
        <v>0</v>
      </c>
    </row>
    <row r="222" spans="1:18" ht="15.75" customHeight="1" x14ac:dyDescent="0.3">
      <c r="A222" s="3">
        <v>501237</v>
      </c>
      <c r="B222" s="3" t="s">
        <v>46</v>
      </c>
      <c r="C222" s="5">
        <v>40665</v>
      </c>
      <c r="D222" s="3" t="s">
        <v>194</v>
      </c>
      <c r="E222" s="3" t="s">
        <v>48</v>
      </c>
      <c r="F222" s="3">
        <v>0</v>
      </c>
      <c r="G222" s="3" t="s">
        <v>49</v>
      </c>
      <c r="H222" s="3" t="s">
        <v>33</v>
      </c>
      <c r="I222" s="3" t="s">
        <v>33</v>
      </c>
      <c r="J222" s="3" t="s">
        <v>24</v>
      </c>
      <c r="K222" s="3" t="s">
        <v>49</v>
      </c>
      <c r="L222" s="3" t="s">
        <v>25</v>
      </c>
      <c r="M222" s="3">
        <v>23</v>
      </c>
      <c r="N222" s="3" t="s">
        <v>26</v>
      </c>
      <c r="O222" s="3" t="s">
        <v>27</v>
      </c>
      <c r="P222" s="3" t="s">
        <v>129</v>
      </c>
      <c r="Q222" s="3" t="s">
        <v>203</v>
      </c>
      <c r="R222" s="3">
        <f>IF( ('Question 10 unworked'!$G222="Mumbai Indians")+('Question 10 unworked'!$H222="Mumbai Indians"),1,0)</f>
        <v>1</v>
      </c>
    </row>
    <row r="223" spans="1:18" ht="15.75" customHeight="1" x14ac:dyDescent="0.3">
      <c r="A223" s="3">
        <v>501238</v>
      </c>
      <c r="B223" s="3" t="s">
        <v>38</v>
      </c>
      <c r="C223" s="5">
        <v>40665</v>
      </c>
      <c r="D223" s="3" t="s">
        <v>221</v>
      </c>
      <c r="E223" s="3" t="s">
        <v>40</v>
      </c>
      <c r="F223" s="3">
        <v>0</v>
      </c>
      <c r="G223" s="3" t="s">
        <v>41</v>
      </c>
      <c r="H223" s="3" t="s">
        <v>207</v>
      </c>
      <c r="I223" s="3" t="s">
        <v>207</v>
      </c>
      <c r="J223" s="3" t="s">
        <v>24</v>
      </c>
      <c r="K223" s="3" t="s">
        <v>207</v>
      </c>
      <c r="L223" s="3" t="s">
        <v>43</v>
      </c>
      <c r="M223" s="3">
        <v>7</v>
      </c>
      <c r="N223" s="3" t="s">
        <v>26</v>
      </c>
      <c r="O223" s="3" t="s">
        <v>27</v>
      </c>
      <c r="P223" s="3" t="s">
        <v>28</v>
      </c>
      <c r="Q223" s="3" t="s">
        <v>37</v>
      </c>
      <c r="R223" s="3">
        <f>IF( ('Question 10 unworked'!$G223="Mumbai Indians")+('Question 10 unworked'!$H223="Mumbai Indians"),1,0)</f>
        <v>0</v>
      </c>
    </row>
    <row r="224" spans="1:18" ht="15.75" customHeight="1" x14ac:dyDescent="0.3">
      <c r="A224" s="3">
        <v>501239</v>
      </c>
      <c r="B224" s="3" t="s">
        <v>62</v>
      </c>
      <c r="C224" s="5">
        <v>40666</v>
      </c>
      <c r="D224" s="3" t="s">
        <v>70</v>
      </c>
      <c r="E224" s="3" t="s">
        <v>64</v>
      </c>
      <c r="F224" s="3">
        <v>0</v>
      </c>
      <c r="G224" s="3" t="s">
        <v>55</v>
      </c>
      <c r="H224" s="3" t="s">
        <v>23</v>
      </c>
      <c r="I224" s="3" t="s">
        <v>55</v>
      </c>
      <c r="J224" s="3" t="s">
        <v>24</v>
      </c>
      <c r="K224" s="3" t="s">
        <v>23</v>
      </c>
      <c r="L224" s="3" t="s">
        <v>25</v>
      </c>
      <c r="M224" s="3">
        <v>20</v>
      </c>
      <c r="N224" s="3" t="s">
        <v>26</v>
      </c>
      <c r="O224" s="3" t="s">
        <v>27</v>
      </c>
      <c r="P224" s="3" t="s">
        <v>131</v>
      </c>
      <c r="Q224" s="3" t="s">
        <v>215</v>
      </c>
      <c r="R224" s="3">
        <f>IF( ('Question 10 unworked'!$G224="Mumbai Indians")+('Question 10 unworked'!$H224="Mumbai Indians"),1,0)</f>
        <v>0</v>
      </c>
    </row>
    <row r="225" spans="1:18" ht="15.75" customHeight="1" x14ac:dyDescent="0.3">
      <c r="A225" s="3">
        <v>501240</v>
      </c>
      <c r="B225" s="3" t="s">
        <v>67</v>
      </c>
      <c r="C225" s="5">
        <v>40667</v>
      </c>
      <c r="D225" s="3" t="s">
        <v>31</v>
      </c>
      <c r="E225" s="3" t="s">
        <v>69</v>
      </c>
      <c r="F225" s="3">
        <v>0</v>
      </c>
      <c r="G225" s="3" t="s">
        <v>34</v>
      </c>
      <c r="H225" s="3" t="s">
        <v>42</v>
      </c>
      <c r="I225" s="3" t="s">
        <v>42</v>
      </c>
      <c r="J225" s="3" t="s">
        <v>35</v>
      </c>
      <c r="K225" s="3" t="s">
        <v>34</v>
      </c>
      <c r="L225" s="3" t="s">
        <v>43</v>
      </c>
      <c r="M225" s="3">
        <v>8</v>
      </c>
      <c r="N225" s="3" t="s">
        <v>26</v>
      </c>
      <c r="O225" s="3" t="s">
        <v>27</v>
      </c>
      <c r="P225" s="3" t="s">
        <v>147</v>
      </c>
      <c r="Q225" s="3" t="s">
        <v>61</v>
      </c>
      <c r="R225" s="3">
        <f>IF( ('Question 10 unworked'!$G225="Mumbai Indians")+('Question 10 unworked'!$H225="Mumbai Indians"),1,0)</f>
        <v>0</v>
      </c>
    </row>
    <row r="226" spans="1:18" ht="15.75" customHeight="1" x14ac:dyDescent="0.3">
      <c r="A226" s="3">
        <v>501241</v>
      </c>
      <c r="B226" s="3" t="s">
        <v>46</v>
      </c>
      <c r="C226" s="5">
        <v>40667</v>
      </c>
      <c r="D226" s="3" t="s">
        <v>222</v>
      </c>
      <c r="E226" s="3" t="s">
        <v>75</v>
      </c>
      <c r="F226" s="3">
        <v>0</v>
      </c>
      <c r="G226" s="3" t="s">
        <v>209</v>
      </c>
      <c r="H226" s="3" t="s">
        <v>49</v>
      </c>
      <c r="I226" s="3" t="s">
        <v>209</v>
      </c>
      <c r="J226" s="3" t="s">
        <v>24</v>
      </c>
      <c r="K226" s="3" t="s">
        <v>49</v>
      </c>
      <c r="L226" s="3" t="s">
        <v>25</v>
      </c>
      <c r="M226" s="3">
        <v>21</v>
      </c>
      <c r="N226" s="3" t="s">
        <v>26</v>
      </c>
      <c r="O226" s="3" t="s">
        <v>27</v>
      </c>
      <c r="P226" s="3" t="s">
        <v>129</v>
      </c>
      <c r="Q226" s="3" t="s">
        <v>118</v>
      </c>
      <c r="R226" s="3">
        <f>IF( ('Question 10 unworked'!$G226="Mumbai Indians")+('Question 10 unworked'!$H226="Mumbai Indians"),1,0)</f>
        <v>1</v>
      </c>
    </row>
    <row r="227" spans="1:18" ht="15.75" customHeight="1" x14ac:dyDescent="0.3">
      <c r="A227" s="3">
        <v>501242</v>
      </c>
      <c r="B227" s="3" t="s">
        <v>205</v>
      </c>
      <c r="C227" s="5">
        <v>40668</v>
      </c>
      <c r="D227" s="3" t="s">
        <v>162</v>
      </c>
      <c r="E227" s="3" t="s">
        <v>206</v>
      </c>
      <c r="F227" s="3">
        <v>0</v>
      </c>
      <c r="G227" s="3" t="s">
        <v>207</v>
      </c>
      <c r="H227" s="3" t="s">
        <v>23</v>
      </c>
      <c r="I227" s="3" t="s">
        <v>23</v>
      </c>
      <c r="J227" s="3" t="s">
        <v>24</v>
      </c>
      <c r="K227" s="3" t="s">
        <v>207</v>
      </c>
      <c r="L227" s="3" t="s">
        <v>25</v>
      </c>
      <c r="M227" s="3">
        <v>17</v>
      </c>
      <c r="N227" s="3" t="s">
        <v>26</v>
      </c>
      <c r="O227" s="3" t="s">
        <v>27</v>
      </c>
      <c r="P227" s="3" t="s">
        <v>142</v>
      </c>
      <c r="Q227" s="3" t="s">
        <v>215</v>
      </c>
      <c r="R227" s="3">
        <f>IF( ('Question 10 unworked'!$G227="Mumbai Indians")+('Question 10 unworked'!$H227="Mumbai Indians"),1,0)</f>
        <v>0</v>
      </c>
    </row>
    <row r="228" spans="1:18" ht="15.75" customHeight="1" x14ac:dyDescent="0.3">
      <c r="A228" s="3">
        <v>501243</v>
      </c>
      <c r="B228" s="3" t="s">
        <v>62</v>
      </c>
      <c r="C228" s="5">
        <v>40668</v>
      </c>
      <c r="D228" s="3" t="s">
        <v>63</v>
      </c>
      <c r="E228" s="3" t="s">
        <v>64</v>
      </c>
      <c r="F228" s="3">
        <v>0</v>
      </c>
      <c r="G228" s="3" t="s">
        <v>55</v>
      </c>
      <c r="H228" s="3" t="s">
        <v>41</v>
      </c>
      <c r="I228" s="3" t="s">
        <v>41</v>
      </c>
      <c r="J228" s="3" t="s">
        <v>24</v>
      </c>
      <c r="K228" s="3" t="s">
        <v>41</v>
      </c>
      <c r="L228" s="3" t="s">
        <v>43</v>
      </c>
      <c r="M228" s="3">
        <v>4</v>
      </c>
      <c r="N228" s="3" t="s">
        <v>26</v>
      </c>
      <c r="O228" s="3" t="s">
        <v>27</v>
      </c>
      <c r="P228" s="3" t="s">
        <v>28</v>
      </c>
      <c r="Q228" s="3" t="s">
        <v>66</v>
      </c>
      <c r="R228" s="3">
        <f>IF( ('Question 10 unworked'!$G228="Mumbai Indians")+('Question 10 unworked'!$H228="Mumbai Indians"),1,0)</f>
        <v>0</v>
      </c>
    </row>
    <row r="229" spans="1:18" ht="15.75" customHeight="1" x14ac:dyDescent="0.3">
      <c r="A229" s="3">
        <v>501244</v>
      </c>
      <c r="B229" s="3" t="s">
        <v>19</v>
      </c>
      <c r="C229" s="5">
        <v>40669</v>
      </c>
      <c r="D229" s="3" t="s">
        <v>120</v>
      </c>
      <c r="E229" s="3" t="s">
        <v>21</v>
      </c>
      <c r="F229" s="3">
        <v>0</v>
      </c>
      <c r="G229" s="3" t="s">
        <v>22</v>
      </c>
      <c r="H229" s="3" t="s">
        <v>33</v>
      </c>
      <c r="I229" s="3" t="s">
        <v>33</v>
      </c>
      <c r="J229" s="3" t="s">
        <v>24</v>
      </c>
      <c r="K229" s="3" t="s">
        <v>22</v>
      </c>
      <c r="L229" s="3" t="s">
        <v>25</v>
      </c>
      <c r="M229" s="3">
        <v>85</v>
      </c>
      <c r="N229" s="3" t="s">
        <v>26</v>
      </c>
      <c r="O229" s="3" t="s">
        <v>27</v>
      </c>
      <c r="P229" s="3" t="s">
        <v>44</v>
      </c>
      <c r="Q229" s="3" t="s">
        <v>61</v>
      </c>
      <c r="R229" s="3">
        <f>IF( ('Question 10 unworked'!$G229="Mumbai Indians")+('Question 10 unworked'!$H229="Mumbai Indians"),1,0)</f>
        <v>0</v>
      </c>
    </row>
    <row r="230" spans="1:18" ht="15.75" customHeight="1" x14ac:dyDescent="0.3">
      <c r="A230" s="3">
        <v>501245</v>
      </c>
      <c r="B230" s="3" t="s">
        <v>52</v>
      </c>
      <c r="C230" s="5">
        <v>40670</v>
      </c>
      <c r="D230" s="3" t="s">
        <v>220</v>
      </c>
      <c r="E230" s="3" t="s">
        <v>54</v>
      </c>
      <c r="F230" s="3">
        <v>0</v>
      </c>
      <c r="G230" s="3" t="s">
        <v>23</v>
      </c>
      <c r="H230" s="3" t="s">
        <v>34</v>
      </c>
      <c r="I230" s="3" t="s">
        <v>34</v>
      </c>
      <c r="J230" s="3" t="s">
        <v>35</v>
      </c>
      <c r="K230" s="3" t="s">
        <v>23</v>
      </c>
      <c r="L230" s="3" t="s">
        <v>25</v>
      </c>
      <c r="M230" s="3">
        <v>10</v>
      </c>
      <c r="N230" s="3" t="s">
        <v>26</v>
      </c>
      <c r="O230" s="3" t="s">
        <v>97</v>
      </c>
      <c r="P230" s="3" t="s">
        <v>28</v>
      </c>
      <c r="Q230" s="3" t="s">
        <v>203</v>
      </c>
      <c r="R230" s="3">
        <f>IF( ('Question 10 unworked'!$G230="Mumbai Indians")+('Question 10 unworked'!$H230="Mumbai Indians"),1,0)</f>
        <v>0</v>
      </c>
    </row>
    <row r="231" spans="1:18" ht="15.75" customHeight="1" x14ac:dyDescent="0.3">
      <c r="A231" s="3">
        <v>501246</v>
      </c>
      <c r="B231" s="3" t="s">
        <v>46</v>
      </c>
      <c r="C231" s="5">
        <v>40670</v>
      </c>
      <c r="D231" s="3" t="s">
        <v>185</v>
      </c>
      <c r="E231" s="3" t="s">
        <v>48</v>
      </c>
      <c r="F231" s="3">
        <v>0</v>
      </c>
      <c r="G231" s="3" t="s">
        <v>49</v>
      </c>
      <c r="H231" s="3" t="s">
        <v>41</v>
      </c>
      <c r="I231" s="3" t="s">
        <v>41</v>
      </c>
      <c r="J231" s="3" t="s">
        <v>24</v>
      </c>
      <c r="K231" s="3" t="s">
        <v>49</v>
      </c>
      <c r="L231" s="3" t="s">
        <v>25</v>
      </c>
      <c r="M231" s="3">
        <v>32</v>
      </c>
      <c r="N231" s="3" t="s">
        <v>26</v>
      </c>
      <c r="O231" s="3" t="s">
        <v>27</v>
      </c>
      <c r="P231" s="3" t="s">
        <v>57</v>
      </c>
      <c r="Q231" s="3" t="s">
        <v>118</v>
      </c>
      <c r="R231" s="3">
        <f>IF( ('Question 10 unworked'!$G231="Mumbai Indians")+('Question 10 unworked'!$H231="Mumbai Indians"),1,0)</f>
        <v>1</v>
      </c>
    </row>
    <row r="232" spans="1:18" ht="15.75" customHeight="1" x14ac:dyDescent="0.3">
      <c r="A232" s="3">
        <v>501247</v>
      </c>
      <c r="B232" s="3" t="s">
        <v>19</v>
      </c>
      <c r="C232" s="5">
        <v>40671</v>
      </c>
      <c r="D232" s="3" t="s">
        <v>120</v>
      </c>
      <c r="E232" s="3" t="s">
        <v>21</v>
      </c>
      <c r="F232" s="3">
        <v>0</v>
      </c>
      <c r="G232" s="3" t="s">
        <v>22</v>
      </c>
      <c r="H232" s="3" t="s">
        <v>207</v>
      </c>
      <c r="I232" s="3" t="s">
        <v>207</v>
      </c>
      <c r="J232" s="3" t="s">
        <v>35</v>
      </c>
      <c r="K232" s="3" t="s">
        <v>22</v>
      </c>
      <c r="L232" s="3" t="s">
        <v>43</v>
      </c>
      <c r="M232" s="3">
        <v>9</v>
      </c>
      <c r="N232" s="3" t="s">
        <v>26</v>
      </c>
      <c r="O232" s="3" t="s">
        <v>27</v>
      </c>
      <c r="P232" s="3" t="s">
        <v>44</v>
      </c>
      <c r="Q232" s="3" t="s">
        <v>147</v>
      </c>
      <c r="R232" s="3">
        <f>IF( ('Question 10 unworked'!$G232="Mumbai Indians")+('Question 10 unworked'!$H232="Mumbai Indians"),1,0)</f>
        <v>0</v>
      </c>
    </row>
    <row r="233" spans="1:18" ht="15.75" customHeight="1" x14ac:dyDescent="0.3">
      <c r="A233" s="3">
        <v>501248</v>
      </c>
      <c r="B233" s="3" t="s">
        <v>30</v>
      </c>
      <c r="C233" s="5">
        <v>40671</v>
      </c>
      <c r="D233" s="3" t="s">
        <v>222</v>
      </c>
      <c r="E233" s="3" t="s">
        <v>32</v>
      </c>
      <c r="F233" s="3">
        <v>0</v>
      </c>
      <c r="G233" s="3" t="s">
        <v>33</v>
      </c>
      <c r="H233" s="3" t="s">
        <v>209</v>
      </c>
      <c r="I233" s="3" t="s">
        <v>33</v>
      </c>
      <c r="J233" s="3" t="s">
        <v>35</v>
      </c>
      <c r="K233" s="3" t="s">
        <v>209</v>
      </c>
      <c r="L233" s="3" t="s">
        <v>43</v>
      </c>
      <c r="M233" s="3">
        <v>5</v>
      </c>
      <c r="N233" s="3" t="s">
        <v>26</v>
      </c>
      <c r="O233" s="3" t="s">
        <v>27</v>
      </c>
      <c r="P233" s="3" t="s">
        <v>140</v>
      </c>
      <c r="Q233" s="3" t="s">
        <v>215</v>
      </c>
      <c r="R233" s="3">
        <f>IF( ('Question 10 unworked'!$G233="Mumbai Indians")+('Question 10 unworked'!$H233="Mumbai Indians"),1,0)</f>
        <v>0</v>
      </c>
    </row>
    <row r="234" spans="1:18" ht="15.75" customHeight="1" x14ac:dyDescent="0.3">
      <c r="A234" s="3">
        <v>501249</v>
      </c>
      <c r="B234" s="3" t="s">
        <v>58</v>
      </c>
      <c r="C234" s="5">
        <v>40672</v>
      </c>
      <c r="D234" s="3" t="s">
        <v>183</v>
      </c>
      <c r="E234" s="3" t="s">
        <v>60</v>
      </c>
      <c r="F234" s="3">
        <v>0</v>
      </c>
      <c r="G234" s="3" t="s">
        <v>42</v>
      </c>
      <c r="H234" s="3" t="s">
        <v>34</v>
      </c>
      <c r="I234" s="3" t="s">
        <v>42</v>
      </c>
      <c r="J234" s="3" t="s">
        <v>24</v>
      </c>
      <c r="K234" s="3" t="s">
        <v>34</v>
      </c>
      <c r="L234" s="3" t="s">
        <v>25</v>
      </c>
      <c r="M234" s="3">
        <v>63</v>
      </c>
      <c r="N234" s="3" t="s">
        <v>26</v>
      </c>
      <c r="O234" s="3" t="s">
        <v>27</v>
      </c>
      <c r="P234" s="3" t="s">
        <v>57</v>
      </c>
      <c r="Q234" s="3" t="s">
        <v>118</v>
      </c>
      <c r="R234" s="3">
        <f>IF( ('Question 10 unworked'!$G234="Mumbai Indians")+('Question 10 unworked'!$H234="Mumbai Indians"),1,0)</f>
        <v>0</v>
      </c>
    </row>
    <row r="235" spans="1:18" ht="15.75" customHeight="1" x14ac:dyDescent="0.3">
      <c r="A235" s="3">
        <v>501250</v>
      </c>
      <c r="B235" s="3" t="s">
        <v>62</v>
      </c>
      <c r="C235" s="5">
        <v>40673</v>
      </c>
      <c r="D235" s="3" t="s">
        <v>223</v>
      </c>
      <c r="E235" s="3" t="s">
        <v>64</v>
      </c>
      <c r="F235" s="3">
        <v>0</v>
      </c>
      <c r="G235" s="3" t="s">
        <v>55</v>
      </c>
      <c r="H235" s="3" t="s">
        <v>209</v>
      </c>
      <c r="I235" s="3" t="s">
        <v>55</v>
      </c>
      <c r="J235" s="3" t="s">
        <v>35</v>
      </c>
      <c r="K235" s="3" t="s">
        <v>209</v>
      </c>
      <c r="L235" s="3" t="s">
        <v>43</v>
      </c>
      <c r="M235" s="3">
        <v>6</v>
      </c>
      <c r="N235" s="3" t="s">
        <v>26</v>
      </c>
      <c r="O235" s="3" t="s">
        <v>27</v>
      </c>
      <c r="P235" s="3" t="s">
        <v>28</v>
      </c>
      <c r="Q235" s="3" t="s">
        <v>66</v>
      </c>
      <c r="R235" s="3">
        <f>IF( ('Question 10 unworked'!$G235="Mumbai Indians")+('Question 10 unworked'!$H235="Mumbai Indians"),1,0)</f>
        <v>0</v>
      </c>
    </row>
    <row r="236" spans="1:18" ht="15.75" customHeight="1" x14ac:dyDescent="0.3">
      <c r="A236" s="3">
        <v>501251</v>
      </c>
      <c r="B236" s="3" t="s">
        <v>30</v>
      </c>
      <c r="C236" s="5">
        <v>40673</v>
      </c>
      <c r="D236" s="3" t="s">
        <v>224</v>
      </c>
      <c r="E236" s="3" t="s">
        <v>32</v>
      </c>
      <c r="F236" s="3">
        <v>0</v>
      </c>
      <c r="G236" s="3" t="s">
        <v>33</v>
      </c>
      <c r="H236" s="3" t="s">
        <v>49</v>
      </c>
      <c r="I236" s="3" t="s">
        <v>49</v>
      </c>
      <c r="J236" s="3" t="s">
        <v>24</v>
      </c>
      <c r="K236" s="3" t="s">
        <v>33</v>
      </c>
      <c r="L236" s="3" t="s">
        <v>25</v>
      </c>
      <c r="M236" s="3">
        <v>76</v>
      </c>
      <c r="N236" s="3" t="s">
        <v>26</v>
      </c>
      <c r="O236" s="3" t="s">
        <v>27</v>
      </c>
      <c r="P236" s="3" t="s">
        <v>140</v>
      </c>
      <c r="Q236" s="3" t="s">
        <v>215</v>
      </c>
      <c r="R236" s="3">
        <f>IF( ('Question 10 unworked'!$G236="Mumbai Indians")+('Question 10 unworked'!$H236="Mumbai Indians"),1,0)</f>
        <v>1</v>
      </c>
    </row>
    <row r="237" spans="1:18" ht="15.75" customHeight="1" x14ac:dyDescent="0.3">
      <c r="A237" s="3">
        <v>501252</v>
      </c>
      <c r="B237" s="3" t="s">
        <v>58</v>
      </c>
      <c r="C237" s="5">
        <v>40674</v>
      </c>
      <c r="D237" s="3" t="s">
        <v>225</v>
      </c>
      <c r="E237" s="3" t="s">
        <v>60</v>
      </c>
      <c r="F237" s="3">
        <v>0</v>
      </c>
      <c r="G237" s="3" t="s">
        <v>42</v>
      </c>
      <c r="H237" s="3" t="s">
        <v>22</v>
      </c>
      <c r="I237" s="3" t="s">
        <v>22</v>
      </c>
      <c r="J237" s="3" t="s">
        <v>24</v>
      </c>
      <c r="K237" s="3" t="s">
        <v>22</v>
      </c>
      <c r="L237" s="3" t="s">
        <v>43</v>
      </c>
      <c r="M237" s="3">
        <v>9</v>
      </c>
      <c r="N237" s="3" t="s">
        <v>26</v>
      </c>
      <c r="O237" s="3" t="s">
        <v>27</v>
      </c>
      <c r="P237" s="3" t="s">
        <v>129</v>
      </c>
      <c r="Q237" s="3" t="s">
        <v>57</v>
      </c>
      <c r="R237" s="3">
        <f>IF( ('Question 10 unworked'!$G237="Mumbai Indians")+('Question 10 unworked'!$H237="Mumbai Indians"),1,0)</f>
        <v>0</v>
      </c>
    </row>
    <row r="238" spans="1:18" ht="15.75" customHeight="1" x14ac:dyDescent="0.3">
      <c r="A238" s="3">
        <v>501253</v>
      </c>
      <c r="B238" s="3" t="s">
        <v>67</v>
      </c>
      <c r="C238" s="5">
        <v>40675</v>
      </c>
      <c r="D238" s="3" t="s">
        <v>78</v>
      </c>
      <c r="E238" s="3" t="s">
        <v>69</v>
      </c>
      <c r="F238" s="3">
        <v>0</v>
      </c>
      <c r="G238" s="3" t="s">
        <v>34</v>
      </c>
      <c r="H238" s="3" t="s">
        <v>41</v>
      </c>
      <c r="I238" s="3" t="s">
        <v>34</v>
      </c>
      <c r="J238" s="3" t="s">
        <v>35</v>
      </c>
      <c r="K238" s="3" t="s">
        <v>34</v>
      </c>
      <c r="L238" s="3" t="s">
        <v>25</v>
      </c>
      <c r="M238" s="3">
        <v>18</v>
      </c>
      <c r="N238" s="3" t="s">
        <v>26</v>
      </c>
      <c r="O238" s="3" t="s">
        <v>27</v>
      </c>
      <c r="P238" s="3" t="s">
        <v>66</v>
      </c>
      <c r="Q238" s="3" t="s">
        <v>37</v>
      </c>
      <c r="R238" s="3">
        <f>IF( ('Question 10 unworked'!$G238="Mumbai Indians")+('Question 10 unworked'!$H238="Mumbai Indians"),1,0)</f>
        <v>0</v>
      </c>
    </row>
    <row r="239" spans="1:18" ht="15.75" customHeight="1" x14ac:dyDescent="0.3">
      <c r="A239" s="3">
        <v>501254</v>
      </c>
      <c r="B239" s="3" t="s">
        <v>226</v>
      </c>
      <c r="C239" s="5">
        <v>40676</v>
      </c>
      <c r="D239" s="3" t="s">
        <v>103</v>
      </c>
      <c r="E239" s="3" t="s">
        <v>227</v>
      </c>
      <c r="F239" s="3">
        <v>0</v>
      </c>
      <c r="G239" s="3" t="s">
        <v>207</v>
      </c>
      <c r="H239" s="3" t="s">
        <v>33</v>
      </c>
      <c r="I239" s="3" t="s">
        <v>33</v>
      </c>
      <c r="J239" s="3" t="s">
        <v>24</v>
      </c>
      <c r="K239" s="3" t="s">
        <v>33</v>
      </c>
      <c r="L239" s="3" t="s">
        <v>43</v>
      </c>
      <c r="M239" s="3">
        <v>6</v>
      </c>
      <c r="N239" s="3" t="s">
        <v>26</v>
      </c>
      <c r="O239" s="3" t="s">
        <v>27</v>
      </c>
      <c r="P239" s="3" t="s">
        <v>131</v>
      </c>
      <c r="Q239" s="3" t="s">
        <v>215</v>
      </c>
      <c r="R239" s="3">
        <f>IF( ('Question 10 unworked'!$G239="Mumbai Indians")+('Question 10 unworked'!$H239="Mumbai Indians"),1,0)</f>
        <v>0</v>
      </c>
    </row>
    <row r="240" spans="1:18" ht="15.75" customHeight="1" x14ac:dyDescent="0.3">
      <c r="A240" s="3">
        <v>501255</v>
      </c>
      <c r="B240" s="3" t="s">
        <v>19</v>
      </c>
      <c r="C240" s="5">
        <v>40677</v>
      </c>
      <c r="D240" s="3" t="s">
        <v>120</v>
      </c>
      <c r="E240" s="3" t="s">
        <v>21</v>
      </c>
      <c r="F240" s="3">
        <v>0</v>
      </c>
      <c r="G240" s="3" t="s">
        <v>22</v>
      </c>
      <c r="H240" s="3" t="s">
        <v>23</v>
      </c>
      <c r="I240" s="3" t="s">
        <v>22</v>
      </c>
      <c r="J240" s="3" t="s">
        <v>24</v>
      </c>
      <c r="K240" s="3" t="s">
        <v>22</v>
      </c>
      <c r="L240" s="3" t="s">
        <v>43</v>
      </c>
      <c r="M240" s="3">
        <v>4</v>
      </c>
      <c r="N240" s="3" t="s">
        <v>26</v>
      </c>
      <c r="O240" s="3" t="s">
        <v>97</v>
      </c>
      <c r="P240" s="3" t="s">
        <v>29</v>
      </c>
      <c r="Q240" s="3" t="s">
        <v>61</v>
      </c>
      <c r="R240" s="3">
        <f>IF( ('Question 10 unworked'!$G240="Mumbai Indians")+('Question 10 unworked'!$H240="Mumbai Indians"),1,0)</f>
        <v>0</v>
      </c>
    </row>
    <row r="241" spans="1:18" ht="15.75" customHeight="1" x14ac:dyDescent="0.3">
      <c r="A241" s="3">
        <v>501256</v>
      </c>
      <c r="B241" s="3" t="s">
        <v>46</v>
      </c>
      <c r="C241" s="5">
        <v>40677</v>
      </c>
      <c r="D241" s="3" t="s">
        <v>95</v>
      </c>
      <c r="E241" s="3" t="s">
        <v>48</v>
      </c>
      <c r="F241" s="3">
        <v>0</v>
      </c>
      <c r="G241" s="3" t="s">
        <v>49</v>
      </c>
      <c r="H241" s="3" t="s">
        <v>55</v>
      </c>
      <c r="I241" s="3" t="s">
        <v>55</v>
      </c>
      <c r="J241" s="3" t="s">
        <v>35</v>
      </c>
      <c r="K241" s="3" t="s">
        <v>55</v>
      </c>
      <c r="L241" s="3" t="s">
        <v>25</v>
      </c>
      <c r="M241" s="3">
        <v>10</v>
      </c>
      <c r="N241" s="3" t="s">
        <v>26</v>
      </c>
      <c r="O241" s="3" t="s">
        <v>27</v>
      </c>
      <c r="P241" s="3" t="s">
        <v>142</v>
      </c>
      <c r="Q241" s="3" t="s">
        <v>140</v>
      </c>
      <c r="R241" s="3">
        <f>IF( ('Question 10 unworked'!$G241="Mumbai Indians")+('Question 10 unworked'!$H241="Mumbai Indians"),1,0)</f>
        <v>1</v>
      </c>
    </row>
    <row r="242" spans="1:18" ht="15.75" customHeight="1" x14ac:dyDescent="0.3">
      <c r="A242" s="3">
        <v>501257</v>
      </c>
      <c r="B242" s="3" t="s">
        <v>196</v>
      </c>
      <c r="C242" s="5">
        <v>40678</v>
      </c>
      <c r="D242" s="3" t="s">
        <v>192</v>
      </c>
      <c r="E242" s="3" t="s">
        <v>197</v>
      </c>
      <c r="F242" s="3">
        <v>0</v>
      </c>
      <c r="G242" s="3" t="s">
        <v>33</v>
      </c>
      <c r="H242" s="3" t="s">
        <v>41</v>
      </c>
      <c r="I242" s="3" t="s">
        <v>41</v>
      </c>
      <c r="J242" s="3" t="s">
        <v>24</v>
      </c>
      <c r="K242" s="3" t="s">
        <v>33</v>
      </c>
      <c r="L242" s="3" t="s">
        <v>25</v>
      </c>
      <c r="M242" s="3">
        <v>29</v>
      </c>
      <c r="N242" s="3" t="s">
        <v>26</v>
      </c>
      <c r="O242" s="3" t="s">
        <v>27</v>
      </c>
      <c r="P242" s="3" t="s">
        <v>28</v>
      </c>
      <c r="Q242" s="3" t="s">
        <v>37</v>
      </c>
      <c r="R242" s="3">
        <f>IF( ('Question 10 unworked'!$G242="Mumbai Indians")+('Question 10 unworked'!$H242="Mumbai Indians"),1,0)</f>
        <v>0</v>
      </c>
    </row>
    <row r="243" spans="1:18" ht="15.75" customHeight="1" x14ac:dyDescent="0.3">
      <c r="A243" s="3">
        <v>501258</v>
      </c>
      <c r="B243" s="3" t="s">
        <v>226</v>
      </c>
      <c r="C243" s="5">
        <v>40678</v>
      </c>
      <c r="D243" s="3" t="s">
        <v>162</v>
      </c>
      <c r="E243" s="3" t="s">
        <v>227</v>
      </c>
      <c r="F243" s="3">
        <v>0</v>
      </c>
      <c r="G243" s="3" t="s">
        <v>207</v>
      </c>
      <c r="H243" s="3" t="s">
        <v>42</v>
      </c>
      <c r="I243" s="3" t="s">
        <v>207</v>
      </c>
      <c r="J243" s="3" t="s">
        <v>24</v>
      </c>
      <c r="K243" s="3" t="s">
        <v>207</v>
      </c>
      <c r="L243" s="3" t="s">
        <v>43</v>
      </c>
      <c r="M243" s="3">
        <v>8</v>
      </c>
      <c r="N243" s="3" t="s">
        <v>26</v>
      </c>
      <c r="O243" s="3" t="s">
        <v>27</v>
      </c>
      <c r="P243" s="3" t="s">
        <v>203</v>
      </c>
      <c r="Q243" s="3" t="s">
        <v>215</v>
      </c>
      <c r="R243" s="3">
        <f>IF( ('Question 10 unworked'!$G243="Mumbai Indians")+('Question 10 unworked'!$H243="Mumbai Indians"),1,0)</f>
        <v>0</v>
      </c>
    </row>
    <row r="244" spans="1:18" ht="15.75" customHeight="1" x14ac:dyDescent="0.3">
      <c r="A244" s="3">
        <v>501259</v>
      </c>
      <c r="B244" s="3" t="s">
        <v>46</v>
      </c>
      <c r="C244" s="5">
        <v>40679</v>
      </c>
      <c r="D244" s="3" t="s">
        <v>95</v>
      </c>
      <c r="E244" s="3" t="s">
        <v>75</v>
      </c>
      <c r="F244" s="3">
        <v>0</v>
      </c>
      <c r="G244" s="3" t="s">
        <v>209</v>
      </c>
      <c r="H244" s="3" t="s">
        <v>55</v>
      </c>
      <c r="I244" s="3" t="s">
        <v>55</v>
      </c>
      <c r="J244" s="3" t="s">
        <v>24</v>
      </c>
      <c r="K244" s="3" t="s">
        <v>55</v>
      </c>
      <c r="L244" s="3" t="s">
        <v>43</v>
      </c>
      <c r="M244" s="3">
        <v>6</v>
      </c>
      <c r="N244" s="3" t="s">
        <v>26</v>
      </c>
      <c r="O244" s="3" t="s">
        <v>27</v>
      </c>
      <c r="P244" s="3" t="s">
        <v>142</v>
      </c>
      <c r="Q244" s="3" t="s">
        <v>140</v>
      </c>
      <c r="R244" s="3">
        <f>IF( ('Question 10 unworked'!$G244="Mumbai Indians")+('Question 10 unworked'!$H244="Mumbai Indians"),1,0)</f>
        <v>0</v>
      </c>
    </row>
    <row r="245" spans="1:18" ht="15.75" customHeight="1" x14ac:dyDescent="0.3">
      <c r="A245" s="3">
        <v>501260</v>
      </c>
      <c r="B245" s="3" t="s">
        <v>196</v>
      </c>
      <c r="C245" s="5">
        <v>40680</v>
      </c>
      <c r="D245" s="3" t="s">
        <v>74</v>
      </c>
      <c r="E245" s="3" t="s">
        <v>197</v>
      </c>
      <c r="F245" s="3">
        <v>0</v>
      </c>
      <c r="G245" s="3" t="s">
        <v>33</v>
      </c>
      <c r="H245" s="3" t="s">
        <v>22</v>
      </c>
      <c r="I245" s="3" t="s">
        <v>33</v>
      </c>
      <c r="J245" s="3" t="s">
        <v>35</v>
      </c>
      <c r="K245" s="3" t="s">
        <v>33</v>
      </c>
      <c r="L245" s="3" t="s">
        <v>25</v>
      </c>
      <c r="M245" s="3">
        <v>111</v>
      </c>
      <c r="N245" s="3" t="s">
        <v>26</v>
      </c>
      <c r="O245" s="3" t="s">
        <v>27</v>
      </c>
      <c r="P245" s="3" t="s">
        <v>28</v>
      </c>
      <c r="Q245" s="3" t="s">
        <v>66</v>
      </c>
      <c r="R245" s="3">
        <f>IF( ('Question 10 unworked'!$G245="Mumbai Indians")+('Question 10 unworked'!$H245="Mumbai Indians"),1,0)</f>
        <v>0</v>
      </c>
    </row>
    <row r="246" spans="1:18" ht="15.75" customHeight="1" x14ac:dyDescent="0.3">
      <c r="A246" s="3">
        <v>501261</v>
      </c>
      <c r="B246" s="3" t="s">
        <v>67</v>
      </c>
      <c r="C246" s="5">
        <v>40681</v>
      </c>
      <c r="D246" s="3" t="s">
        <v>228</v>
      </c>
      <c r="E246" s="3" t="s">
        <v>69</v>
      </c>
      <c r="F246" s="3">
        <v>0</v>
      </c>
      <c r="G246" s="3" t="s">
        <v>34</v>
      </c>
      <c r="H246" s="3" t="s">
        <v>207</v>
      </c>
      <c r="I246" s="3" t="s">
        <v>34</v>
      </c>
      <c r="J246" s="3" t="s">
        <v>35</v>
      </c>
      <c r="K246" s="3" t="s">
        <v>34</v>
      </c>
      <c r="L246" s="3" t="s">
        <v>25</v>
      </c>
      <c r="M246" s="3">
        <v>11</v>
      </c>
      <c r="N246" s="3" t="s">
        <v>26</v>
      </c>
      <c r="O246" s="3" t="s">
        <v>27</v>
      </c>
      <c r="P246" s="3" t="s">
        <v>129</v>
      </c>
      <c r="Q246" s="3" t="s">
        <v>29</v>
      </c>
      <c r="R246" s="3">
        <f>IF( ('Question 10 unworked'!$G246="Mumbai Indians")+('Question 10 unworked'!$H246="Mumbai Indians"),1,0)</f>
        <v>0</v>
      </c>
    </row>
    <row r="247" spans="1:18" ht="15.75" customHeight="1" x14ac:dyDescent="0.3">
      <c r="A247" s="3">
        <v>501262</v>
      </c>
      <c r="B247" s="3" t="s">
        <v>46</v>
      </c>
      <c r="C247" s="5">
        <v>40682</v>
      </c>
      <c r="D247" s="3" t="s">
        <v>70</v>
      </c>
      <c r="E247" s="3" t="s">
        <v>75</v>
      </c>
      <c r="F247" s="3">
        <v>0</v>
      </c>
      <c r="G247" s="3" t="s">
        <v>209</v>
      </c>
      <c r="H247" s="3" t="s">
        <v>23</v>
      </c>
      <c r="I247" s="3" t="s">
        <v>23</v>
      </c>
      <c r="J247" s="3" t="s">
        <v>24</v>
      </c>
      <c r="K247" s="3" t="s">
        <v>23</v>
      </c>
      <c r="L247" s="3" t="s">
        <v>43</v>
      </c>
      <c r="M247" s="3">
        <v>7</v>
      </c>
      <c r="N247" s="3" t="s">
        <v>26</v>
      </c>
      <c r="O247" s="3" t="s">
        <v>27</v>
      </c>
      <c r="P247" s="3" t="s">
        <v>142</v>
      </c>
      <c r="Q247" s="3" t="s">
        <v>118</v>
      </c>
      <c r="R247" s="3">
        <f>IF( ('Question 10 unworked'!$G247="Mumbai Indians")+('Question 10 unworked'!$H247="Mumbai Indians"),1,0)</f>
        <v>0</v>
      </c>
    </row>
    <row r="248" spans="1:18" ht="15.75" customHeight="1" x14ac:dyDescent="0.3">
      <c r="A248" s="3">
        <v>501263</v>
      </c>
      <c r="B248" s="3" t="s">
        <v>46</v>
      </c>
      <c r="C248" s="5">
        <v>40683</v>
      </c>
      <c r="D248" s="3" t="s">
        <v>59</v>
      </c>
      <c r="E248" s="3" t="s">
        <v>48</v>
      </c>
      <c r="F248" s="3">
        <v>0</v>
      </c>
      <c r="G248" s="3" t="s">
        <v>49</v>
      </c>
      <c r="H248" s="3" t="s">
        <v>42</v>
      </c>
      <c r="I248" s="3" t="s">
        <v>49</v>
      </c>
      <c r="J248" s="3" t="s">
        <v>35</v>
      </c>
      <c r="K248" s="3" t="s">
        <v>42</v>
      </c>
      <c r="L248" s="3" t="s">
        <v>43</v>
      </c>
      <c r="M248" s="3">
        <v>10</v>
      </c>
      <c r="N248" s="3" t="s">
        <v>26</v>
      </c>
      <c r="O248" s="3" t="s">
        <v>27</v>
      </c>
      <c r="P248" s="3" t="s">
        <v>29</v>
      </c>
      <c r="Q248" s="3" t="s">
        <v>203</v>
      </c>
      <c r="R248" s="3">
        <f>IF( ('Question 10 unworked'!$G248="Mumbai Indians")+('Question 10 unworked'!$H248="Mumbai Indians"),1,0)</f>
        <v>1</v>
      </c>
    </row>
    <row r="249" spans="1:18" ht="15.75" customHeight="1" x14ac:dyDescent="0.3">
      <c r="A249" s="3">
        <v>501264</v>
      </c>
      <c r="B249" s="3" t="s">
        <v>196</v>
      </c>
      <c r="C249" s="5">
        <v>40684</v>
      </c>
      <c r="D249" s="3" t="s">
        <v>229</v>
      </c>
      <c r="E249" s="3" t="s">
        <v>197</v>
      </c>
      <c r="F249" s="3">
        <v>0</v>
      </c>
      <c r="G249" s="3" t="s">
        <v>33</v>
      </c>
      <c r="H249" s="3" t="s">
        <v>55</v>
      </c>
      <c r="I249" s="3" t="s">
        <v>33</v>
      </c>
      <c r="J249" s="3" t="s">
        <v>24</v>
      </c>
      <c r="K249" s="3" t="s">
        <v>55</v>
      </c>
      <c r="L249" s="3" t="s">
        <v>25</v>
      </c>
      <c r="M249" s="3">
        <v>82</v>
      </c>
      <c r="N249" s="3" t="s">
        <v>26</v>
      </c>
      <c r="O249" s="3" t="s">
        <v>27</v>
      </c>
      <c r="P249" s="3" t="s">
        <v>28</v>
      </c>
      <c r="Q249" s="3" t="s">
        <v>66</v>
      </c>
      <c r="R249" s="3">
        <f>IF( ('Question 10 unworked'!$G249="Mumbai Indians")+('Question 10 unworked'!$H249="Mumbai Indians"),1,0)</f>
        <v>0</v>
      </c>
    </row>
    <row r="250" spans="1:18" ht="15.75" customHeight="1" x14ac:dyDescent="0.3">
      <c r="A250" s="3">
        <v>501265</v>
      </c>
      <c r="B250" s="3" t="s">
        <v>38</v>
      </c>
      <c r="C250" s="5">
        <v>40684</v>
      </c>
      <c r="D250" s="3" t="s">
        <v>27</v>
      </c>
      <c r="E250" s="3" t="s">
        <v>40</v>
      </c>
      <c r="F250" s="3">
        <v>0</v>
      </c>
      <c r="G250" s="3" t="s">
        <v>41</v>
      </c>
      <c r="H250" s="3" t="s">
        <v>209</v>
      </c>
      <c r="I250" s="3" t="s">
        <v>41</v>
      </c>
      <c r="J250" s="3" t="s">
        <v>35</v>
      </c>
      <c r="K250" s="3" t="s">
        <v>27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147</v>
      </c>
      <c r="Q250" s="3" t="s">
        <v>215</v>
      </c>
      <c r="R250" s="3">
        <f>IF( ('Question 10 unworked'!$G250="Mumbai Indians")+('Question 10 unworked'!$H250="Mumbai Indians"),1,0)</f>
        <v>0</v>
      </c>
    </row>
    <row r="251" spans="1:18" ht="15.75" customHeight="1" x14ac:dyDescent="0.3">
      <c r="A251" s="3">
        <v>501266</v>
      </c>
      <c r="B251" s="3" t="s">
        <v>19</v>
      </c>
      <c r="C251" s="5">
        <v>40685</v>
      </c>
      <c r="D251" s="3" t="s">
        <v>120</v>
      </c>
      <c r="E251" s="3" t="s">
        <v>21</v>
      </c>
      <c r="F251" s="3">
        <v>0</v>
      </c>
      <c r="G251" s="3" t="s">
        <v>22</v>
      </c>
      <c r="H251" s="3" t="s">
        <v>34</v>
      </c>
      <c r="I251" s="3" t="s">
        <v>22</v>
      </c>
      <c r="J251" s="3" t="s">
        <v>24</v>
      </c>
      <c r="K251" s="3" t="s">
        <v>22</v>
      </c>
      <c r="L251" s="3" t="s">
        <v>43</v>
      </c>
      <c r="M251" s="3">
        <v>8</v>
      </c>
      <c r="N251" s="3" t="s">
        <v>26</v>
      </c>
      <c r="O251" s="3" t="s">
        <v>27</v>
      </c>
      <c r="P251" s="3" t="s">
        <v>57</v>
      </c>
      <c r="Q251" s="3" t="s">
        <v>29</v>
      </c>
      <c r="R251" s="3">
        <f>IF( ('Question 10 unworked'!$G251="Mumbai Indians")+('Question 10 unworked'!$H251="Mumbai Indians"),1,0)</f>
        <v>0</v>
      </c>
    </row>
    <row r="252" spans="1:18" ht="15.75" customHeight="1" x14ac:dyDescent="0.3">
      <c r="A252" s="3">
        <v>501267</v>
      </c>
      <c r="B252" s="3" t="s">
        <v>52</v>
      </c>
      <c r="C252" s="5">
        <v>40685</v>
      </c>
      <c r="D252" s="3" t="s">
        <v>230</v>
      </c>
      <c r="E252" s="3" t="s">
        <v>54</v>
      </c>
      <c r="F252" s="3">
        <v>0</v>
      </c>
      <c r="G252" s="3" t="s">
        <v>23</v>
      </c>
      <c r="H252" s="3" t="s">
        <v>49</v>
      </c>
      <c r="I252" s="3" t="s">
        <v>49</v>
      </c>
      <c r="J252" s="3" t="s">
        <v>24</v>
      </c>
      <c r="K252" s="3" t="s">
        <v>49</v>
      </c>
      <c r="L252" s="3" t="s">
        <v>43</v>
      </c>
      <c r="M252" s="3">
        <v>5</v>
      </c>
      <c r="N252" s="3" t="s">
        <v>26</v>
      </c>
      <c r="O252" s="3" t="s">
        <v>27</v>
      </c>
      <c r="P252" s="3" t="s">
        <v>140</v>
      </c>
      <c r="Q252" s="3" t="s">
        <v>118</v>
      </c>
      <c r="R252" s="3">
        <f>IF( ('Question 10 unworked'!$G252="Mumbai Indians")+('Question 10 unworked'!$H252="Mumbai Indians"),1,0)</f>
        <v>1</v>
      </c>
    </row>
    <row r="253" spans="1:18" ht="15.75" customHeight="1" x14ac:dyDescent="0.3">
      <c r="A253" s="3">
        <v>501268</v>
      </c>
      <c r="B253" s="3" t="s">
        <v>46</v>
      </c>
      <c r="C253" s="5">
        <v>40687</v>
      </c>
      <c r="D253" s="3" t="s">
        <v>107</v>
      </c>
      <c r="E253" s="3" t="s">
        <v>48</v>
      </c>
      <c r="F253" s="3">
        <v>0</v>
      </c>
      <c r="G253" s="3" t="s">
        <v>22</v>
      </c>
      <c r="H253" s="3" t="s">
        <v>34</v>
      </c>
      <c r="I253" s="3" t="s">
        <v>34</v>
      </c>
      <c r="J253" s="3" t="s">
        <v>24</v>
      </c>
      <c r="K253" s="3" t="s">
        <v>34</v>
      </c>
      <c r="L253" s="3" t="s">
        <v>43</v>
      </c>
      <c r="M253" s="3">
        <v>6</v>
      </c>
      <c r="N253" s="3" t="s">
        <v>26</v>
      </c>
      <c r="O253" s="3" t="s">
        <v>27</v>
      </c>
      <c r="P253" s="3" t="s">
        <v>28</v>
      </c>
      <c r="Q253" s="3" t="s">
        <v>118</v>
      </c>
      <c r="R253" s="3">
        <f>IF( ('Question 10 unworked'!$G253="Mumbai Indians")+('Question 10 unworked'!$H253="Mumbai Indians"),1,0)</f>
        <v>0</v>
      </c>
    </row>
    <row r="254" spans="1:18" ht="15.75" customHeight="1" x14ac:dyDescent="0.3">
      <c r="A254" s="3">
        <v>501269</v>
      </c>
      <c r="B254" s="3" t="s">
        <v>46</v>
      </c>
      <c r="C254" s="5">
        <v>40688</v>
      </c>
      <c r="D254" s="3" t="s">
        <v>216</v>
      </c>
      <c r="E254" s="3" t="s">
        <v>48</v>
      </c>
      <c r="F254" s="3">
        <v>0</v>
      </c>
      <c r="G254" s="3" t="s">
        <v>49</v>
      </c>
      <c r="H254" s="3" t="s">
        <v>23</v>
      </c>
      <c r="I254" s="3" t="s">
        <v>49</v>
      </c>
      <c r="J254" s="3" t="s">
        <v>24</v>
      </c>
      <c r="K254" s="3" t="s">
        <v>49</v>
      </c>
      <c r="L254" s="3" t="s">
        <v>43</v>
      </c>
      <c r="M254" s="3">
        <v>4</v>
      </c>
      <c r="N254" s="3" t="s">
        <v>26</v>
      </c>
      <c r="O254" s="3" t="s">
        <v>27</v>
      </c>
      <c r="P254" s="3" t="s">
        <v>28</v>
      </c>
      <c r="Q254" s="3" t="s">
        <v>118</v>
      </c>
      <c r="R254" s="3">
        <f>IF( ('Question 10 unworked'!$G254="Mumbai Indians")+('Question 10 unworked'!$H254="Mumbai Indians"),1,0)</f>
        <v>1</v>
      </c>
    </row>
    <row r="255" spans="1:18" ht="15.75" customHeight="1" x14ac:dyDescent="0.3">
      <c r="A255" s="3">
        <v>501270</v>
      </c>
      <c r="B255" s="3" t="s">
        <v>67</v>
      </c>
      <c r="C255" s="5">
        <v>40690</v>
      </c>
      <c r="D255" s="3" t="s">
        <v>120</v>
      </c>
      <c r="E255" s="3" t="s">
        <v>69</v>
      </c>
      <c r="F255" s="3">
        <v>0</v>
      </c>
      <c r="G255" s="3" t="s">
        <v>22</v>
      </c>
      <c r="H255" s="3" t="s">
        <v>49</v>
      </c>
      <c r="I255" s="3" t="s">
        <v>49</v>
      </c>
      <c r="J255" s="3" t="s">
        <v>24</v>
      </c>
      <c r="K255" s="3" t="s">
        <v>22</v>
      </c>
      <c r="L255" s="3" t="s">
        <v>25</v>
      </c>
      <c r="M255" s="3">
        <v>43</v>
      </c>
      <c r="N255" s="3" t="s">
        <v>26</v>
      </c>
      <c r="O255" s="3" t="s">
        <v>27</v>
      </c>
      <c r="P255" s="3" t="s">
        <v>28</v>
      </c>
      <c r="Q255" s="3" t="s">
        <v>118</v>
      </c>
      <c r="R255" s="3">
        <f>IF( ('Question 10 unworked'!$G255="Mumbai Indians")+('Question 10 unworked'!$H255="Mumbai Indians"),1,0)</f>
        <v>1</v>
      </c>
    </row>
    <row r="256" spans="1:18" ht="15.75" customHeight="1" x14ac:dyDescent="0.3">
      <c r="A256" s="3">
        <v>501271</v>
      </c>
      <c r="B256" s="3" t="s">
        <v>67</v>
      </c>
      <c r="C256" s="5">
        <v>40691</v>
      </c>
      <c r="D256" s="3" t="s">
        <v>183</v>
      </c>
      <c r="E256" s="3" t="s">
        <v>69</v>
      </c>
      <c r="F256" s="3">
        <v>0</v>
      </c>
      <c r="G256" s="3" t="s">
        <v>34</v>
      </c>
      <c r="H256" s="3" t="s">
        <v>22</v>
      </c>
      <c r="I256" s="3" t="s">
        <v>34</v>
      </c>
      <c r="J256" s="3" t="s">
        <v>35</v>
      </c>
      <c r="K256" s="3" t="s">
        <v>34</v>
      </c>
      <c r="L256" s="3" t="s">
        <v>25</v>
      </c>
      <c r="M256" s="3">
        <v>58</v>
      </c>
      <c r="N256" s="3" t="s">
        <v>26</v>
      </c>
      <c r="O256" s="3" t="s">
        <v>27</v>
      </c>
      <c r="P256" s="3" t="s">
        <v>28</v>
      </c>
      <c r="Q256" s="3" t="s">
        <v>118</v>
      </c>
      <c r="R256" s="3">
        <f>IF( ('Question 10 unworked'!$G256="Mumbai Indians")+('Question 10 unworked'!$H256="Mumbai Indians"),1,0)</f>
        <v>0</v>
      </c>
    </row>
    <row r="257" spans="1:18" ht="15.75" customHeight="1" x14ac:dyDescent="0.3">
      <c r="A257" s="3">
        <v>548306</v>
      </c>
      <c r="B257" s="3" t="s">
        <v>67</v>
      </c>
      <c r="C257" s="5">
        <v>41003</v>
      </c>
      <c r="D257" s="3" t="s">
        <v>231</v>
      </c>
      <c r="E257" s="3" t="s">
        <v>69</v>
      </c>
      <c r="F257" s="3">
        <v>0</v>
      </c>
      <c r="G257" s="3" t="s">
        <v>34</v>
      </c>
      <c r="H257" s="3" t="s">
        <v>49</v>
      </c>
      <c r="I257" s="3" t="s">
        <v>49</v>
      </c>
      <c r="J257" s="3" t="s">
        <v>24</v>
      </c>
      <c r="K257" s="3" t="s">
        <v>49</v>
      </c>
      <c r="L257" s="3" t="s">
        <v>43</v>
      </c>
      <c r="M257" s="3">
        <v>8</v>
      </c>
      <c r="N257" s="3" t="s">
        <v>26</v>
      </c>
      <c r="O257" s="3" t="s">
        <v>27</v>
      </c>
      <c r="P257" s="3" t="s">
        <v>232</v>
      </c>
      <c r="Q257" s="3" t="s">
        <v>118</v>
      </c>
      <c r="R257" s="3">
        <f>IF( ('Question 10 unworked'!$G257="Mumbai Indians")+('Question 10 unworked'!$H257="Mumbai Indians"),1,0)</f>
        <v>1</v>
      </c>
    </row>
    <row r="258" spans="1:18" ht="15.75" customHeight="1" x14ac:dyDescent="0.3">
      <c r="A258" s="3">
        <v>548307</v>
      </c>
      <c r="B258" s="3" t="s">
        <v>52</v>
      </c>
      <c r="C258" s="5">
        <v>41004</v>
      </c>
      <c r="D258" s="3" t="s">
        <v>85</v>
      </c>
      <c r="E258" s="3" t="s">
        <v>54</v>
      </c>
      <c r="F258" s="3">
        <v>0</v>
      </c>
      <c r="G258" s="3" t="s">
        <v>23</v>
      </c>
      <c r="H258" s="3" t="s">
        <v>41</v>
      </c>
      <c r="I258" s="3" t="s">
        <v>41</v>
      </c>
      <c r="J258" s="3" t="s">
        <v>24</v>
      </c>
      <c r="K258" s="3" t="s">
        <v>41</v>
      </c>
      <c r="L258" s="3" t="s">
        <v>43</v>
      </c>
      <c r="M258" s="3">
        <v>8</v>
      </c>
      <c r="N258" s="3" t="s">
        <v>26</v>
      </c>
      <c r="O258" s="3" t="s">
        <v>27</v>
      </c>
      <c r="P258" s="3" t="s">
        <v>131</v>
      </c>
      <c r="Q258" s="3" t="s">
        <v>129</v>
      </c>
      <c r="R258" s="3">
        <f>IF( ('Question 10 unworked'!$G258="Mumbai Indians")+('Question 10 unworked'!$H258="Mumbai Indians"),1,0)</f>
        <v>0</v>
      </c>
    </row>
    <row r="259" spans="1:18" ht="15.75" customHeight="1" x14ac:dyDescent="0.3">
      <c r="A259" s="3">
        <v>548308</v>
      </c>
      <c r="B259" s="3" t="s">
        <v>46</v>
      </c>
      <c r="C259" s="5">
        <v>41005</v>
      </c>
      <c r="D259" s="3" t="s">
        <v>233</v>
      </c>
      <c r="E259" s="3" t="s">
        <v>48</v>
      </c>
      <c r="F259" s="3">
        <v>0</v>
      </c>
      <c r="G259" s="3" t="s">
        <v>49</v>
      </c>
      <c r="H259" s="3" t="s">
        <v>209</v>
      </c>
      <c r="I259" s="3" t="s">
        <v>49</v>
      </c>
      <c r="J259" s="3" t="s">
        <v>24</v>
      </c>
      <c r="K259" s="3" t="s">
        <v>209</v>
      </c>
      <c r="L259" s="3" t="s">
        <v>25</v>
      </c>
      <c r="M259" s="3">
        <v>28</v>
      </c>
      <c r="N259" s="3" t="s">
        <v>26</v>
      </c>
      <c r="O259" s="3" t="s">
        <v>27</v>
      </c>
      <c r="P259" s="3" t="s">
        <v>234</v>
      </c>
      <c r="Q259" s="3" t="s">
        <v>118</v>
      </c>
      <c r="R259" s="3">
        <f>IF( ('Question 10 unworked'!$G259="Mumbai Indians")+('Question 10 unworked'!$H259="Mumbai Indians"),1,0)</f>
        <v>1</v>
      </c>
    </row>
    <row r="260" spans="1:18" ht="15.75" customHeight="1" x14ac:dyDescent="0.3">
      <c r="A260" s="3">
        <v>548309</v>
      </c>
      <c r="B260" s="3" t="s">
        <v>58</v>
      </c>
      <c r="C260" s="5">
        <v>41005</v>
      </c>
      <c r="D260" s="3" t="s">
        <v>235</v>
      </c>
      <c r="E260" s="3" t="s">
        <v>60</v>
      </c>
      <c r="F260" s="3">
        <v>0</v>
      </c>
      <c r="G260" s="3" t="s">
        <v>42</v>
      </c>
      <c r="H260" s="3" t="s">
        <v>33</v>
      </c>
      <c r="I260" s="3" t="s">
        <v>33</v>
      </c>
      <c r="J260" s="3" t="s">
        <v>24</v>
      </c>
      <c r="K260" s="3" t="s">
        <v>42</v>
      </c>
      <c r="L260" s="3" t="s">
        <v>25</v>
      </c>
      <c r="M260" s="3">
        <v>31</v>
      </c>
      <c r="N260" s="3" t="s">
        <v>26</v>
      </c>
      <c r="O260" s="3" t="s">
        <v>27</v>
      </c>
      <c r="P260" s="3" t="s">
        <v>56</v>
      </c>
      <c r="Q260" s="3" t="s">
        <v>140</v>
      </c>
      <c r="R260" s="3">
        <f>IF( ('Question 10 unworked'!$G260="Mumbai Indians")+('Question 10 unworked'!$H260="Mumbai Indians"),1,0)</f>
        <v>0</v>
      </c>
    </row>
    <row r="261" spans="1:18" ht="15.75" customHeight="1" x14ac:dyDescent="0.3">
      <c r="A261" s="3">
        <v>548310</v>
      </c>
      <c r="B261" s="3" t="s">
        <v>19</v>
      </c>
      <c r="C261" s="5">
        <v>41006</v>
      </c>
      <c r="D261" s="3" t="s">
        <v>123</v>
      </c>
      <c r="E261" s="3" t="s">
        <v>21</v>
      </c>
      <c r="F261" s="3">
        <v>0</v>
      </c>
      <c r="G261" s="3" t="s">
        <v>22</v>
      </c>
      <c r="H261" s="3" t="s">
        <v>41</v>
      </c>
      <c r="I261" s="3" t="s">
        <v>41</v>
      </c>
      <c r="J261" s="3" t="s">
        <v>24</v>
      </c>
      <c r="K261" s="3" t="s">
        <v>22</v>
      </c>
      <c r="L261" s="3" t="s">
        <v>25</v>
      </c>
      <c r="M261" s="3">
        <v>20</v>
      </c>
      <c r="N261" s="3" t="s">
        <v>26</v>
      </c>
      <c r="O261" s="3" t="s">
        <v>27</v>
      </c>
      <c r="P261" s="3" t="s">
        <v>131</v>
      </c>
      <c r="Q261" s="3" t="s">
        <v>142</v>
      </c>
      <c r="R261" s="3">
        <f>IF( ('Question 10 unworked'!$G261="Mumbai Indians")+('Question 10 unworked'!$H261="Mumbai Indians"),1,0)</f>
        <v>0</v>
      </c>
    </row>
    <row r="262" spans="1:18" ht="15.75" customHeight="1" x14ac:dyDescent="0.3">
      <c r="A262" s="3">
        <v>548311</v>
      </c>
      <c r="B262" s="3" t="s">
        <v>236</v>
      </c>
      <c r="C262" s="5">
        <v>41006</v>
      </c>
      <c r="D262" s="3" t="s">
        <v>237</v>
      </c>
      <c r="E262" s="3" t="s">
        <v>238</v>
      </c>
      <c r="F262" s="3">
        <v>0</v>
      </c>
      <c r="G262" s="3" t="s">
        <v>55</v>
      </c>
      <c r="H262" s="3" t="s">
        <v>34</v>
      </c>
      <c r="I262" s="3" t="s">
        <v>55</v>
      </c>
      <c r="J262" s="3" t="s">
        <v>24</v>
      </c>
      <c r="K262" s="3" t="s">
        <v>34</v>
      </c>
      <c r="L262" s="3" t="s">
        <v>25</v>
      </c>
      <c r="M262" s="3">
        <v>74</v>
      </c>
      <c r="N262" s="3" t="s">
        <v>26</v>
      </c>
      <c r="O262" s="3" t="s">
        <v>27</v>
      </c>
      <c r="P262" s="3" t="s">
        <v>232</v>
      </c>
      <c r="Q262" s="3" t="s">
        <v>129</v>
      </c>
      <c r="R262" s="3">
        <f>IF( ('Question 10 unworked'!$G262="Mumbai Indians")+('Question 10 unworked'!$H262="Mumbai Indians"),1,0)</f>
        <v>0</v>
      </c>
    </row>
    <row r="263" spans="1:18" ht="15.75" customHeight="1" x14ac:dyDescent="0.3">
      <c r="A263" s="3">
        <v>548312</v>
      </c>
      <c r="B263" s="3" t="s">
        <v>58</v>
      </c>
      <c r="C263" s="5">
        <v>41007</v>
      </c>
      <c r="D263" s="3" t="s">
        <v>162</v>
      </c>
      <c r="E263" s="3" t="s">
        <v>60</v>
      </c>
      <c r="F263" s="3">
        <v>0</v>
      </c>
      <c r="G263" s="3" t="s">
        <v>42</v>
      </c>
      <c r="H263" s="3" t="s">
        <v>23</v>
      </c>
      <c r="I263" s="3" t="s">
        <v>23</v>
      </c>
      <c r="J263" s="3" t="s">
        <v>24</v>
      </c>
      <c r="K263" s="3" t="s">
        <v>42</v>
      </c>
      <c r="L263" s="3" t="s">
        <v>25</v>
      </c>
      <c r="M263" s="3">
        <v>22</v>
      </c>
      <c r="N263" s="3" t="s">
        <v>26</v>
      </c>
      <c r="O263" s="3" t="s">
        <v>27</v>
      </c>
      <c r="P263" s="3" t="s">
        <v>56</v>
      </c>
      <c r="Q263" s="3" t="s">
        <v>239</v>
      </c>
      <c r="R263" s="3">
        <f>IF( ('Question 10 unworked'!$G263="Mumbai Indians")+('Question 10 unworked'!$H263="Mumbai Indians"),1,0)</f>
        <v>0</v>
      </c>
    </row>
    <row r="264" spans="1:18" ht="15.75" customHeight="1" x14ac:dyDescent="0.3">
      <c r="A264" s="3">
        <v>548313</v>
      </c>
      <c r="B264" s="3" t="s">
        <v>240</v>
      </c>
      <c r="C264" s="5">
        <v>41007</v>
      </c>
      <c r="D264" s="3" t="s">
        <v>241</v>
      </c>
      <c r="E264" s="3" t="s">
        <v>242</v>
      </c>
      <c r="F264" s="3">
        <v>0</v>
      </c>
      <c r="G264" s="3" t="s">
        <v>209</v>
      </c>
      <c r="H264" s="3" t="s">
        <v>33</v>
      </c>
      <c r="I264" s="3" t="s">
        <v>209</v>
      </c>
      <c r="J264" s="3" t="s">
        <v>35</v>
      </c>
      <c r="K264" s="3" t="s">
        <v>209</v>
      </c>
      <c r="L264" s="3" t="s">
        <v>25</v>
      </c>
      <c r="M264" s="3">
        <v>22</v>
      </c>
      <c r="N264" s="3" t="s">
        <v>26</v>
      </c>
      <c r="O264" s="3" t="s">
        <v>27</v>
      </c>
      <c r="P264" s="3" t="s">
        <v>171</v>
      </c>
      <c r="Q264" s="3" t="s">
        <v>118</v>
      </c>
      <c r="R264" s="3">
        <f>IF( ('Question 10 unworked'!$G264="Mumbai Indians")+('Question 10 unworked'!$H264="Mumbai Indians"),1,0)</f>
        <v>0</v>
      </c>
    </row>
    <row r="265" spans="1:18" ht="15.75" customHeight="1" x14ac:dyDescent="0.3">
      <c r="A265" s="3">
        <v>548314</v>
      </c>
      <c r="B265" s="3" t="s">
        <v>236</v>
      </c>
      <c r="C265" s="5">
        <v>41008</v>
      </c>
      <c r="D265" s="3" t="s">
        <v>149</v>
      </c>
      <c r="E265" s="3" t="s">
        <v>238</v>
      </c>
      <c r="F265" s="3">
        <v>0</v>
      </c>
      <c r="G265" s="3" t="s">
        <v>55</v>
      </c>
      <c r="H265" s="3" t="s">
        <v>49</v>
      </c>
      <c r="I265" s="3" t="s">
        <v>55</v>
      </c>
      <c r="J265" s="3" t="s">
        <v>35</v>
      </c>
      <c r="K265" s="3" t="s">
        <v>49</v>
      </c>
      <c r="L265" s="3" t="s">
        <v>43</v>
      </c>
      <c r="M265" s="3">
        <v>5</v>
      </c>
      <c r="N265" s="3" t="s">
        <v>26</v>
      </c>
      <c r="O265" s="3" t="s">
        <v>27</v>
      </c>
      <c r="P265" s="3" t="s">
        <v>234</v>
      </c>
      <c r="Q265" s="3" t="s">
        <v>232</v>
      </c>
      <c r="R265" s="3">
        <f>IF( ('Question 10 unworked'!$G265="Mumbai Indians")+('Question 10 unworked'!$H265="Mumbai Indians"),1,0)</f>
        <v>1</v>
      </c>
    </row>
    <row r="266" spans="1:18" ht="15.75" customHeight="1" x14ac:dyDescent="0.3">
      <c r="A266" s="3">
        <v>548315</v>
      </c>
      <c r="B266" s="3" t="s">
        <v>19</v>
      </c>
      <c r="C266" s="5">
        <v>41009</v>
      </c>
      <c r="D266" s="3" t="s">
        <v>92</v>
      </c>
      <c r="E266" s="3" t="s">
        <v>21</v>
      </c>
      <c r="F266" s="3">
        <v>0</v>
      </c>
      <c r="G266" s="3" t="s">
        <v>22</v>
      </c>
      <c r="H266" s="3" t="s">
        <v>23</v>
      </c>
      <c r="I266" s="3" t="s">
        <v>22</v>
      </c>
      <c r="J266" s="3" t="s">
        <v>24</v>
      </c>
      <c r="K266" s="3" t="s">
        <v>23</v>
      </c>
      <c r="L266" s="3" t="s">
        <v>25</v>
      </c>
      <c r="M266" s="3">
        <v>42</v>
      </c>
      <c r="N266" s="3" t="s">
        <v>26</v>
      </c>
      <c r="O266" s="3" t="s">
        <v>27</v>
      </c>
      <c r="P266" s="3" t="s">
        <v>142</v>
      </c>
      <c r="Q266" s="3" t="s">
        <v>215</v>
      </c>
      <c r="R266" s="3">
        <f>IF( ('Question 10 unworked'!$G266="Mumbai Indians")+('Question 10 unworked'!$H266="Mumbai Indians"),1,0)</f>
        <v>0</v>
      </c>
    </row>
    <row r="267" spans="1:18" ht="15.75" customHeight="1" x14ac:dyDescent="0.3">
      <c r="A267" s="3">
        <v>548316</v>
      </c>
      <c r="B267" s="3" t="s">
        <v>38</v>
      </c>
      <c r="C267" s="5">
        <v>41009</v>
      </c>
      <c r="D267" s="3" t="s">
        <v>243</v>
      </c>
      <c r="E267" s="3" t="s">
        <v>40</v>
      </c>
      <c r="F267" s="3">
        <v>0</v>
      </c>
      <c r="G267" s="3" t="s">
        <v>41</v>
      </c>
      <c r="H267" s="3" t="s">
        <v>34</v>
      </c>
      <c r="I267" s="3" t="s">
        <v>41</v>
      </c>
      <c r="J267" s="3" t="s">
        <v>24</v>
      </c>
      <c r="K267" s="3" t="s">
        <v>41</v>
      </c>
      <c r="L267" s="3" t="s">
        <v>43</v>
      </c>
      <c r="M267" s="3">
        <v>8</v>
      </c>
      <c r="N267" s="3" t="s">
        <v>26</v>
      </c>
      <c r="O267" s="3" t="s">
        <v>27</v>
      </c>
      <c r="P267" s="3" t="s">
        <v>28</v>
      </c>
      <c r="Q267" s="3" t="s">
        <v>140</v>
      </c>
      <c r="R267" s="3">
        <f>IF( ('Question 10 unworked'!$G267="Mumbai Indians")+('Question 10 unworked'!$H267="Mumbai Indians"),1,0)</f>
        <v>0</v>
      </c>
    </row>
    <row r="268" spans="1:18" ht="15.75" customHeight="1" x14ac:dyDescent="0.3">
      <c r="A268" s="3">
        <v>548317</v>
      </c>
      <c r="B268" s="3" t="s">
        <v>46</v>
      </c>
      <c r="C268" s="5">
        <v>41010</v>
      </c>
      <c r="D268" s="3" t="s">
        <v>194</v>
      </c>
      <c r="E268" s="3" t="s">
        <v>48</v>
      </c>
      <c r="F268" s="3">
        <v>0</v>
      </c>
      <c r="G268" s="3" t="s">
        <v>49</v>
      </c>
      <c r="H268" s="3" t="s">
        <v>42</v>
      </c>
      <c r="I268" s="3" t="s">
        <v>42</v>
      </c>
      <c r="J268" s="3" t="s">
        <v>24</v>
      </c>
      <c r="K268" s="3" t="s">
        <v>49</v>
      </c>
      <c r="L268" s="3" t="s">
        <v>25</v>
      </c>
      <c r="M268" s="3">
        <v>27</v>
      </c>
      <c r="N268" s="3" t="s">
        <v>26</v>
      </c>
      <c r="O268" s="3" t="s">
        <v>27</v>
      </c>
      <c r="P268" s="3" t="s">
        <v>44</v>
      </c>
      <c r="Q268" s="3" t="s">
        <v>244</v>
      </c>
      <c r="R268" s="3">
        <f>IF( ('Question 10 unworked'!$G268="Mumbai Indians")+('Question 10 unworked'!$H268="Mumbai Indians"),1,0)</f>
        <v>1</v>
      </c>
    </row>
    <row r="269" spans="1:18" ht="15.75" customHeight="1" x14ac:dyDescent="0.3">
      <c r="A269" s="3">
        <v>548318</v>
      </c>
      <c r="B269" s="3" t="s">
        <v>67</v>
      </c>
      <c r="C269" s="5">
        <v>41011</v>
      </c>
      <c r="D269" s="3" t="s">
        <v>245</v>
      </c>
      <c r="E269" s="3" t="s">
        <v>69</v>
      </c>
      <c r="F269" s="3">
        <v>0</v>
      </c>
      <c r="G269" s="3" t="s">
        <v>34</v>
      </c>
      <c r="H269" s="3" t="s">
        <v>22</v>
      </c>
      <c r="I269" s="3" t="s">
        <v>22</v>
      </c>
      <c r="J269" s="3" t="s">
        <v>35</v>
      </c>
      <c r="K269" s="3" t="s">
        <v>34</v>
      </c>
      <c r="L269" s="3" t="s">
        <v>43</v>
      </c>
      <c r="M269" s="3">
        <v>5</v>
      </c>
      <c r="N269" s="3" t="s">
        <v>26</v>
      </c>
      <c r="O269" s="3" t="s">
        <v>27</v>
      </c>
      <c r="P269" s="3" t="s">
        <v>129</v>
      </c>
      <c r="Q269" s="3" t="s">
        <v>215</v>
      </c>
      <c r="R269" s="3">
        <f>IF( ('Question 10 unworked'!$G269="Mumbai Indians")+('Question 10 unworked'!$H269="Mumbai Indians"),1,0)</f>
        <v>0</v>
      </c>
    </row>
    <row r="270" spans="1:18" ht="15.75" customHeight="1" x14ac:dyDescent="0.3">
      <c r="A270" s="3">
        <v>548319</v>
      </c>
      <c r="B270" s="3" t="s">
        <v>30</v>
      </c>
      <c r="C270" s="5">
        <v>41011</v>
      </c>
      <c r="D270" s="3" t="s">
        <v>246</v>
      </c>
      <c r="E270" s="3" t="s">
        <v>32</v>
      </c>
      <c r="F270" s="3">
        <v>0</v>
      </c>
      <c r="G270" s="3" t="s">
        <v>33</v>
      </c>
      <c r="H270" s="3" t="s">
        <v>209</v>
      </c>
      <c r="I270" s="3" t="s">
        <v>33</v>
      </c>
      <c r="J270" s="3" t="s">
        <v>24</v>
      </c>
      <c r="K270" s="3" t="s">
        <v>33</v>
      </c>
      <c r="L270" s="3" t="s">
        <v>43</v>
      </c>
      <c r="M270" s="3">
        <v>7</v>
      </c>
      <c r="N270" s="3" t="s">
        <v>26</v>
      </c>
      <c r="O270" s="3" t="s">
        <v>27</v>
      </c>
      <c r="P270" s="3" t="s">
        <v>239</v>
      </c>
      <c r="Q270" s="3" t="s">
        <v>140</v>
      </c>
      <c r="R270" s="3">
        <f>IF( ('Question 10 unworked'!$G270="Mumbai Indians")+('Question 10 unworked'!$H270="Mumbai Indians"),1,0)</f>
        <v>0</v>
      </c>
    </row>
    <row r="271" spans="1:18" ht="15.75" customHeight="1" x14ac:dyDescent="0.3">
      <c r="A271" s="3">
        <v>548320</v>
      </c>
      <c r="B271" s="3" t="s">
        <v>52</v>
      </c>
      <c r="C271" s="5">
        <v>41012</v>
      </c>
      <c r="D271" s="3" t="s">
        <v>247</v>
      </c>
      <c r="E271" s="3" t="s">
        <v>54</v>
      </c>
      <c r="F271" s="3">
        <v>0</v>
      </c>
      <c r="G271" s="3" t="s">
        <v>23</v>
      </c>
      <c r="H271" s="3" t="s">
        <v>42</v>
      </c>
      <c r="I271" s="3" t="s">
        <v>42</v>
      </c>
      <c r="J271" s="3" t="s">
        <v>35</v>
      </c>
      <c r="K271" s="3" t="s">
        <v>23</v>
      </c>
      <c r="L271" s="3" t="s">
        <v>43</v>
      </c>
      <c r="M271" s="3">
        <v>5</v>
      </c>
      <c r="N271" s="3" t="s">
        <v>26</v>
      </c>
      <c r="O271" s="3" t="s">
        <v>27</v>
      </c>
      <c r="P271" s="3" t="s">
        <v>28</v>
      </c>
      <c r="Q271" s="3" t="s">
        <v>131</v>
      </c>
      <c r="R271" s="3">
        <f>IF( ('Question 10 unworked'!$G271="Mumbai Indians")+('Question 10 unworked'!$H271="Mumbai Indians"),1,0)</f>
        <v>0</v>
      </c>
    </row>
    <row r="272" spans="1:18" ht="15.75" customHeight="1" x14ac:dyDescent="0.3">
      <c r="A272" s="3">
        <v>548321</v>
      </c>
      <c r="B272" s="3" t="s">
        <v>38</v>
      </c>
      <c r="C272" s="5">
        <v>41018</v>
      </c>
      <c r="D272" s="3" t="s">
        <v>184</v>
      </c>
      <c r="E272" s="3" t="s">
        <v>40</v>
      </c>
      <c r="F272" s="3">
        <v>0</v>
      </c>
      <c r="G272" s="3" t="s">
        <v>41</v>
      </c>
      <c r="H272" s="3" t="s">
        <v>55</v>
      </c>
      <c r="I272" s="3" t="s">
        <v>55</v>
      </c>
      <c r="J272" s="3" t="s">
        <v>35</v>
      </c>
      <c r="K272" s="3" t="s">
        <v>41</v>
      </c>
      <c r="L272" s="3" t="s">
        <v>43</v>
      </c>
      <c r="M272" s="3">
        <v>5</v>
      </c>
      <c r="N272" s="3" t="s">
        <v>26</v>
      </c>
      <c r="O272" s="3" t="s">
        <v>27</v>
      </c>
      <c r="P272" s="3" t="s">
        <v>56</v>
      </c>
      <c r="Q272" s="3" t="s">
        <v>140</v>
      </c>
      <c r="R272" s="3">
        <f>IF( ('Question 10 unworked'!$G272="Mumbai Indians")+('Question 10 unworked'!$H272="Mumbai Indians"),1,0)</f>
        <v>0</v>
      </c>
    </row>
    <row r="273" spans="1:18" ht="15.75" customHeight="1" x14ac:dyDescent="0.3">
      <c r="A273" s="3">
        <v>548322</v>
      </c>
      <c r="B273" s="3" t="s">
        <v>240</v>
      </c>
      <c r="C273" s="5">
        <v>41013</v>
      </c>
      <c r="D273" s="3" t="s">
        <v>248</v>
      </c>
      <c r="E273" s="3" t="s">
        <v>242</v>
      </c>
      <c r="F273" s="3">
        <v>0</v>
      </c>
      <c r="G273" s="3" t="s">
        <v>209</v>
      </c>
      <c r="H273" s="3" t="s">
        <v>34</v>
      </c>
      <c r="I273" s="3" t="s">
        <v>34</v>
      </c>
      <c r="J273" s="3" t="s">
        <v>35</v>
      </c>
      <c r="K273" s="3" t="s">
        <v>209</v>
      </c>
      <c r="L273" s="3" t="s">
        <v>43</v>
      </c>
      <c r="M273" s="3">
        <v>7</v>
      </c>
      <c r="N273" s="3" t="s">
        <v>26</v>
      </c>
      <c r="O273" s="3" t="s">
        <v>27</v>
      </c>
      <c r="P273" s="3" t="s">
        <v>44</v>
      </c>
      <c r="Q273" s="3" t="s">
        <v>244</v>
      </c>
      <c r="R273" s="3">
        <f>IF( ('Question 10 unworked'!$G273="Mumbai Indians")+('Question 10 unworked'!$H273="Mumbai Indians"),1,0)</f>
        <v>0</v>
      </c>
    </row>
    <row r="274" spans="1:18" ht="15.75" customHeight="1" x14ac:dyDescent="0.3">
      <c r="A274" s="3">
        <v>548323</v>
      </c>
      <c r="B274" s="3" t="s">
        <v>52</v>
      </c>
      <c r="C274" s="5">
        <v>41014</v>
      </c>
      <c r="D274" s="3" t="s">
        <v>249</v>
      </c>
      <c r="E274" s="3" t="s">
        <v>54</v>
      </c>
      <c r="F274" s="3">
        <v>0</v>
      </c>
      <c r="G274" s="3" t="s">
        <v>23</v>
      </c>
      <c r="H274" s="3" t="s">
        <v>33</v>
      </c>
      <c r="I274" s="3" t="s">
        <v>23</v>
      </c>
      <c r="J274" s="3" t="s">
        <v>24</v>
      </c>
      <c r="K274" s="3" t="s">
        <v>33</v>
      </c>
      <c r="L274" s="3" t="s">
        <v>25</v>
      </c>
      <c r="M274" s="3">
        <v>2</v>
      </c>
      <c r="N274" s="3" t="s">
        <v>26</v>
      </c>
      <c r="O274" s="3" t="s">
        <v>27</v>
      </c>
      <c r="P274" s="3" t="s">
        <v>28</v>
      </c>
      <c r="Q274" s="3" t="s">
        <v>131</v>
      </c>
      <c r="R274" s="3">
        <f>IF( ('Question 10 unworked'!$G274="Mumbai Indians")+('Question 10 unworked'!$H274="Mumbai Indians"),1,0)</f>
        <v>0</v>
      </c>
    </row>
    <row r="275" spans="1:18" ht="15.75" customHeight="1" x14ac:dyDescent="0.3">
      <c r="A275" s="3">
        <v>548324</v>
      </c>
      <c r="B275" s="3" t="s">
        <v>19</v>
      </c>
      <c r="C275" s="5">
        <v>41014</v>
      </c>
      <c r="D275" s="3" t="s">
        <v>235</v>
      </c>
      <c r="E275" s="3" t="s">
        <v>21</v>
      </c>
      <c r="F275" s="3">
        <v>0</v>
      </c>
      <c r="G275" s="3" t="s">
        <v>22</v>
      </c>
      <c r="H275" s="3" t="s">
        <v>42</v>
      </c>
      <c r="I275" s="3" t="s">
        <v>42</v>
      </c>
      <c r="J275" s="3" t="s">
        <v>35</v>
      </c>
      <c r="K275" s="3" t="s">
        <v>42</v>
      </c>
      <c r="L275" s="3" t="s">
        <v>25</v>
      </c>
      <c r="M275" s="3">
        <v>59</v>
      </c>
      <c r="N275" s="3" t="s">
        <v>26</v>
      </c>
      <c r="O275" s="3" t="s">
        <v>27</v>
      </c>
      <c r="P275" s="3" t="s">
        <v>232</v>
      </c>
      <c r="Q275" s="3" t="s">
        <v>215</v>
      </c>
      <c r="R275" s="3">
        <f>IF( ('Question 10 unworked'!$G275="Mumbai Indians")+('Question 10 unworked'!$H275="Mumbai Indians"),1,0)</f>
        <v>0</v>
      </c>
    </row>
    <row r="276" spans="1:18" ht="15.75" customHeight="1" x14ac:dyDescent="0.3">
      <c r="A276" s="3">
        <v>548325</v>
      </c>
      <c r="B276" s="3" t="s">
        <v>46</v>
      </c>
      <c r="C276" s="5">
        <v>41015</v>
      </c>
      <c r="D276" s="3" t="s">
        <v>250</v>
      </c>
      <c r="E276" s="3" t="s">
        <v>48</v>
      </c>
      <c r="F276" s="3">
        <v>0</v>
      </c>
      <c r="G276" s="3" t="s">
        <v>49</v>
      </c>
      <c r="H276" s="3" t="s">
        <v>41</v>
      </c>
      <c r="I276" s="3" t="s">
        <v>41</v>
      </c>
      <c r="J276" s="3" t="s">
        <v>24</v>
      </c>
      <c r="K276" s="3" t="s">
        <v>41</v>
      </c>
      <c r="L276" s="3" t="s">
        <v>43</v>
      </c>
      <c r="M276" s="3">
        <v>7</v>
      </c>
      <c r="N276" s="3" t="s">
        <v>26</v>
      </c>
      <c r="O276" s="3" t="s">
        <v>27</v>
      </c>
      <c r="P276" s="3" t="s">
        <v>56</v>
      </c>
      <c r="Q276" s="3" t="s">
        <v>140</v>
      </c>
      <c r="R276" s="3">
        <f>IF( ('Question 10 unworked'!$G276="Mumbai Indians")+('Question 10 unworked'!$H276="Mumbai Indians"),1,0)</f>
        <v>1</v>
      </c>
    </row>
    <row r="277" spans="1:18" ht="15.75" customHeight="1" x14ac:dyDescent="0.3">
      <c r="A277" s="3">
        <v>548326</v>
      </c>
      <c r="B277" s="3" t="s">
        <v>58</v>
      </c>
      <c r="C277" s="5">
        <v>41016</v>
      </c>
      <c r="D277" s="3" t="s">
        <v>162</v>
      </c>
      <c r="E277" s="3" t="s">
        <v>60</v>
      </c>
      <c r="F277" s="3">
        <v>0</v>
      </c>
      <c r="G277" s="3" t="s">
        <v>42</v>
      </c>
      <c r="H277" s="3" t="s">
        <v>55</v>
      </c>
      <c r="I277" s="3" t="s">
        <v>55</v>
      </c>
      <c r="J277" s="3" t="s">
        <v>35</v>
      </c>
      <c r="K277" s="3" t="s">
        <v>42</v>
      </c>
      <c r="L277" s="3" t="s">
        <v>43</v>
      </c>
      <c r="M277" s="3">
        <v>5</v>
      </c>
      <c r="N277" s="3" t="s">
        <v>26</v>
      </c>
      <c r="O277" s="3" t="s">
        <v>27</v>
      </c>
      <c r="P277" s="3" t="s">
        <v>44</v>
      </c>
      <c r="Q277" s="3" t="s">
        <v>244</v>
      </c>
      <c r="R277" s="3">
        <f>IF( ('Question 10 unworked'!$G277="Mumbai Indians")+('Question 10 unworked'!$H277="Mumbai Indians"),1,0)</f>
        <v>0</v>
      </c>
    </row>
    <row r="278" spans="1:18" ht="15.75" customHeight="1" x14ac:dyDescent="0.3">
      <c r="A278" s="3">
        <v>548327</v>
      </c>
      <c r="B278" s="3" t="s">
        <v>19</v>
      </c>
      <c r="C278" s="5">
        <v>41016</v>
      </c>
      <c r="D278" s="3" t="s">
        <v>120</v>
      </c>
      <c r="E278" s="3" t="s">
        <v>21</v>
      </c>
      <c r="F278" s="3">
        <v>0</v>
      </c>
      <c r="G278" s="3" t="s">
        <v>22</v>
      </c>
      <c r="H278" s="3" t="s">
        <v>209</v>
      </c>
      <c r="I278" s="3" t="s">
        <v>209</v>
      </c>
      <c r="J278" s="3" t="s">
        <v>35</v>
      </c>
      <c r="K278" s="3" t="s">
        <v>22</v>
      </c>
      <c r="L278" s="3" t="s">
        <v>43</v>
      </c>
      <c r="M278" s="3">
        <v>6</v>
      </c>
      <c r="N278" s="3" t="s">
        <v>26</v>
      </c>
      <c r="O278" s="3" t="s">
        <v>27</v>
      </c>
      <c r="P278" s="3" t="s">
        <v>131</v>
      </c>
      <c r="Q278" s="3" t="s">
        <v>171</v>
      </c>
      <c r="R278" s="3">
        <f>IF( ('Question 10 unworked'!$G278="Mumbai Indians")+('Question 10 unworked'!$H278="Mumbai Indians"),1,0)</f>
        <v>0</v>
      </c>
    </row>
    <row r="279" spans="1:18" ht="15.75" customHeight="1" x14ac:dyDescent="0.3">
      <c r="A279" s="3">
        <v>548328</v>
      </c>
      <c r="B279" s="3" t="s">
        <v>30</v>
      </c>
      <c r="C279" s="5">
        <v>41017</v>
      </c>
      <c r="D279" s="3" t="s">
        <v>148</v>
      </c>
      <c r="E279" s="3" t="s">
        <v>32</v>
      </c>
      <c r="F279" s="3">
        <v>0</v>
      </c>
      <c r="G279" s="3" t="s">
        <v>33</v>
      </c>
      <c r="H279" s="3" t="s">
        <v>23</v>
      </c>
      <c r="I279" s="3" t="s">
        <v>33</v>
      </c>
      <c r="J279" s="3" t="s">
        <v>35</v>
      </c>
      <c r="K279" s="3" t="s">
        <v>23</v>
      </c>
      <c r="L279" s="3" t="s">
        <v>43</v>
      </c>
      <c r="M279" s="3">
        <v>8</v>
      </c>
      <c r="N279" s="3" t="s">
        <v>26</v>
      </c>
      <c r="O279" s="3" t="s">
        <v>27</v>
      </c>
      <c r="P279" s="3" t="s">
        <v>232</v>
      </c>
      <c r="Q279" s="3" t="s">
        <v>215</v>
      </c>
      <c r="R279" s="3">
        <f>IF( ('Question 10 unworked'!$G279="Mumbai Indians")+('Question 10 unworked'!$H279="Mumbai Indians"),1,0)</f>
        <v>0</v>
      </c>
    </row>
    <row r="280" spans="1:18" ht="15.75" customHeight="1" x14ac:dyDescent="0.3">
      <c r="A280" s="3">
        <v>548329</v>
      </c>
      <c r="B280" s="3" t="s">
        <v>62</v>
      </c>
      <c r="C280" s="5">
        <v>41039</v>
      </c>
      <c r="D280" s="3" t="s">
        <v>181</v>
      </c>
      <c r="E280" s="3" t="s">
        <v>64</v>
      </c>
      <c r="F280" s="3">
        <v>0</v>
      </c>
      <c r="G280" s="3" t="s">
        <v>55</v>
      </c>
      <c r="H280" s="3" t="s">
        <v>41</v>
      </c>
      <c r="I280" s="3" t="s">
        <v>55</v>
      </c>
      <c r="J280" s="3" t="s">
        <v>35</v>
      </c>
      <c r="K280" s="3" t="s">
        <v>41</v>
      </c>
      <c r="L280" s="3" t="s">
        <v>43</v>
      </c>
      <c r="M280" s="3">
        <v>9</v>
      </c>
      <c r="N280" s="3" t="s">
        <v>26</v>
      </c>
      <c r="O280" s="3" t="s">
        <v>27</v>
      </c>
      <c r="P280" s="3" t="s">
        <v>232</v>
      </c>
      <c r="Q280" s="3" t="s">
        <v>118</v>
      </c>
      <c r="R280" s="3">
        <f>IF( ('Question 10 unworked'!$G280="Mumbai Indians")+('Question 10 unworked'!$H280="Mumbai Indians"),1,0)</f>
        <v>0</v>
      </c>
    </row>
    <row r="281" spans="1:18" ht="15.75" customHeight="1" x14ac:dyDescent="0.3">
      <c r="A281" s="3">
        <v>548330</v>
      </c>
      <c r="B281" s="3" t="s">
        <v>67</v>
      </c>
      <c r="C281" s="5">
        <v>41018</v>
      </c>
      <c r="D281" s="3" t="s">
        <v>251</v>
      </c>
      <c r="E281" s="3" t="s">
        <v>69</v>
      </c>
      <c r="F281" s="3">
        <v>0</v>
      </c>
      <c r="G281" s="3" t="s">
        <v>34</v>
      </c>
      <c r="H281" s="3" t="s">
        <v>209</v>
      </c>
      <c r="I281" s="3" t="s">
        <v>209</v>
      </c>
      <c r="J281" s="3" t="s">
        <v>24</v>
      </c>
      <c r="K281" s="3" t="s">
        <v>34</v>
      </c>
      <c r="L281" s="3" t="s">
        <v>25</v>
      </c>
      <c r="M281" s="3">
        <v>13</v>
      </c>
      <c r="N281" s="3" t="s">
        <v>26</v>
      </c>
      <c r="O281" s="3" t="s">
        <v>27</v>
      </c>
      <c r="P281" s="3" t="s">
        <v>28</v>
      </c>
      <c r="Q281" s="3" t="s">
        <v>171</v>
      </c>
      <c r="R281" s="3">
        <f>IF( ('Question 10 unworked'!$G281="Mumbai Indians")+('Question 10 unworked'!$H281="Mumbai Indians"),1,0)</f>
        <v>0</v>
      </c>
    </row>
    <row r="282" spans="1:18" ht="15.75" customHeight="1" x14ac:dyDescent="0.3">
      <c r="A282" s="3">
        <v>548331</v>
      </c>
      <c r="B282" s="3" t="s">
        <v>30</v>
      </c>
      <c r="C282" s="5">
        <v>41019</v>
      </c>
      <c r="D282" s="3" t="s">
        <v>120</v>
      </c>
      <c r="E282" s="3" t="s">
        <v>32</v>
      </c>
      <c r="F282" s="3">
        <v>0</v>
      </c>
      <c r="G282" s="3" t="s">
        <v>33</v>
      </c>
      <c r="H282" s="3" t="s">
        <v>22</v>
      </c>
      <c r="I282" s="3" t="s">
        <v>22</v>
      </c>
      <c r="J282" s="3" t="s">
        <v>24</v>
      </c>
      <c r="K282" s="3" t="s">
        <v>22</v>
      </c>
      <c r="L282" s="3" t="s">
        <v>43</v>
      </c>
      <c r="M282" s="3">
        <v>5</v>
      </c>
      <c r="N282" s="3" t="s">
        <v>26</v>
      </c>
      <c r="O282" s="3" t="s">
        <v>27</v>
      </c>
      <c r="P282" s="3" t="s">
        <v>142</v>
      </c>
      <c r="Q282" s="3" t="s">
        <v>215</v>
      </c>
      <c r="R282" s="3">
        <f>IF( ('Question 10 unworked'!$G282="Mumbai Indians")+('Question 10 unworked'!$H282="Mumbai Indians"),1,0)</f>
        <v>0</v>
      </c>
    </row>
    <row r="283" spans="1:18" ht="15.75" customHeight="1" x14ac:dyDescent="0.3">
      <c r="A283" s="3">
        <v>548332</v>
      </c>
      <c r="B283" s="3" t="s">
        <v>67</v>
      </c>
      <c r="C283" s="5">
        <v>41020</v>
      </c>
      <c r="D283" s="3" t="s">
        <v>245</v>
      </c>
      <c r="E283" s="3" t="s">
        <v>69</v>
      </c>
      <c r="F283" s="3">
        <v>0</v>
      </c>
      <c r="G283" s="3" t="s">
        <v>34</v>
      </c>
      <c r="H283" s="3" t="s">
        <v>42</v>
      </c>
      <c r="I283" s="3" t="s">
        <v>42</v>
      </c>
      <c r="J283" s="3" t="s">
        <v>35</v>
      </c>
      <c r="K283" s="3" t="s">
        <v>34</v>
      </c>
      <c r="L283" s="3" t="s">
        <v>43</v>
      </c>
      <c r="M283" s="3">
        <v>7</v>
      </c>
      <c r="N283" s="3" t="s">
        <v>26</v>
      </c>
      <c r="O283" s="3" t="s">
        <v>27</v>
      </c>
      <c r="P283" s="3" t="s">
        <v>44</v>
      </c>
      <c r="Q283" s="3" t="s">
        <v>244</v>
      </c>
      <c r="R283" s="3">
        <f>IF( ('Question 10 unworked'!$G283="Mumbai Indians")+('Question 10 unworked'!$H283="Mumbai Indians"),1,0)</f>
        <v>0</v>
      </c>
    </row>
    <row r="284" spans="1:18" ht="15.75" customHeight="1" x14ac:dyDescent="0.3">
      <c r="A284" s="3">
        <v>548333</v>
      </c>
      <c r="B284" s="3" t="s">
        <v>38</v>
      </c>
      <c r="C284" s="5">
        <v>41020</v>
      </c>
      <c r="D284" s="3" t="s">
        <v>90</v>
      </c>
      <c r="E284" s="3" t="s">
        <v>40</v>
      </c>
      <c r="F284" s="3">
        <v>0</v>
      </c>
      <c r="G284" s="3" t="s">
        <v>41</v>
      </c>
      <c r="H284" s="3" t="s">
        <v>209</v>
      </c>
      <c r="I284" s="3" t="s">
        <v>41</v>
      </c>
      <c r="J284" s="3" t="s">
        <v>24</v>
      </c>
      <c r="K284" s="3" t="s">
        <v>209</v>
      </c>
      <c r="L284" s="3" t="s">
        <v>25</v>
      </c>
      <c r="M284" s="3">
        <v>20</v>
      </c>
      <c r="N284" s="3" t="s">
        <v>26</v>
      </c>
      <c r="O284" s="3" t="s">
        <v>27</v>
      </c>
      <c r="P284" s="3" t="s">
        <v>28</v>
      </c>
      <c r="Q284" s="3" t="s">
        <v>171</v>
      </c>
      <c r="R284" s="3">
        <f>IF( ('Question 10 unworked'!$G284="Mumbai Indians")+('Question 10 unworked'!$H284="Mumbai Indians"),1,0)</f>
        <v>0</v>
      </c>
    </row>
    <row r="285" spans="1:18" ht="15.75" customHeight="1" x14ac:dyDescent="0.3">
      <c r="A285" s="3">
        <v>548334</v>
      </c>
      <c r="B285" s="3" t="s">
        <v>46</v>
      </c>
      <c r="C285" s="5">
        <v>41021</v>
      </c>
      <c r="D285" s="3" t="s">
        <v>82</v>
      </c>
      <c r="E285" s="3" t="s">
        <v>48</v>
      </c>
      <c r="F285" s="3">
        <v>0</v>
      </c>
      <c r="G285" s="3" t="s">
        <v>49</v>
      </c>
      <c r="H285" s="3" t="s">
        <v>33</v>
      </c>
      <c r="I285" s="3" t="s">
        <v>49</v>
      </c>
      <c r="J285" s="3" t="s">
        <v>35</v>
      </c>
      <c r="K285" s="3" t="s">
        <v>33</v>
      </c>
      <c r="L285" s="3" t="s">
        <v>43</v>
      </c>
      <c r="M285" s="3">
        <v>6</v>
      </c>
      <c r="N285" s="3" t="s">
        <v>26</v>
      </c>
      <c r="O285" s="3" t="s">
        <v>27</v>
      </c>
      <c r="P285" s="3" t="s">
        <v>142</v>
      </c>
      <c r="Q285" s="3" t="s">
        <v>215</v>
      </c>
      <c r="R285" s="3">
        <f>IF( ('Question 10 unworked'!$G285="Mumbai Indians")+('Question 10 unworked'!$H285="Mumbai Indians"),1,0)</f>
        <v>1</v>
      </c>
    </row>
    <row r="286" spans="1:18" ht="15.75" customHeight="1" x14ac:dyDescent="0.3">
      <c r="A286" s="3">
        <v>548335</v>
      </c>
      <c r="B286" s="3" t="s">
        <v>172</v>
      </c>
      <c r="C286" s="5">
        <v>41021</v>
      </c>
      <c r="D286" s="3" t="s">
        <v>160</v>
      </c>
      <c r="E286" s="3" t="s">
        <v>174</v>
      </c>
      <c r="F286" s="3">
        <v>0</v>
      </c>
      <c r="G286" s="3" t="s">
        <v>55</v>
      </c>
      <c r="H286" s="3" t="s">
        <v>23</v>
      </c>
      <c r="I286" s="3" t="s">
        <v>23</v>
      </c>
      <c r="J286" s="3" t="s">
        <v>24</v>
      </c>
      <c r="K286" s="3" t="s">
        <v>23</v>
      </c>
      <c r="L286" s="3" t="s">
        <v>43</v>
      </c>
      <c r="M286" s="3">
        <v>5</v>
      </c>
      <c r="N286" s="3" t="s">
        <v>26</v>
      </c>
      <c r="O286" s="3" t="s">
        <v>27</v>
      </c>
      <c r="P286" s="3" t="s">
        <v>56</v>
      </c>
      <c r="Q286" s="3" t="s">
        <v>140</v>
      </c>
      <c r="R286" s="3">
        <f>IF( ('Question 10 unworked'!$G286="Mumbai Indians")+('Question 10 unworked'!$H286="Mumbai Indians"),1,0)</f>
        <v>0</v>
      </c>
    </row>
    <row r="287" spans="1:18" ht="15.75" customHeight="1" x14ac:dyDescent="0.3">
      <c r="A287" s="3">
        <v>548336</v>
      </c>
      <c r="B287" s="3" t="s">
        <v>58</v>
      </c>
      <c r="C287" s="5">
        <v>41022</v>
      </c>
      <c r="D287" s="3" t="s">
        <v>123</v>
      </c>
      <c r="E287" s="3" t="s">
        <v>60</v>
      </c>
      <c r="F287" s="3">
        <v>0</v>
      </c>
      <c r="G287" s="3" t="s">
        <v>42</v>
      </c>
      <c r="H287" s="3" t="s">
        <v>22</v>
      </c>
      <c r="I287" s="3" t="s">
        <v>42</v>
      </c>
      <c r="J287" s="3" t="s">
        <v>24</v>
      </c>
      <c r="K287" s="3" t="s">
        <v>22</v>
      </c>
      <c r="L287" s="3" t="s">
        <v>25</v>
      </c>
      <c r="M287" s="3">
        <v>46</v>
      </c>
      <c r="N287" s="3" t="s">
        <v>26</v>
      </c>
      <c r="O287" s="3" t="s">
        <v>27</v>
      </c>
      <c r="P287" s="3" t="s">
        <v>28</v>
      </c>
      <c r="Q287" s="3" t="s">
        <v>131</v>
      </c>
      <c r="R287" s="3">
        <f>IF( ('Question 10 unworked'!$G287="Mumbai Indians")+('Question 10 unworked'!$H287="Mumbai Indians"),1,0)</f>
        <v>0</v>
      </c>
    </row>
    <row r="288" spans="1:18" ht="15.75" customHeight="1" x14ac:dyDescent="0.3">
      <c r="A288" s="3">
        <v>548337</v>
      </c>
      <c r="B288" s="3" t="s">
        <v>240</v>
      </c>
      <c r="C288" s="5">
        <v>41023</v>
      </c>
      <c r="D288" s="3" t="s">
        <v>63</v>
      </c>
      <c r="E288" s="3" t="s">
        <v>242</v>
      </c>
      <c r="F288" s="3">
        <v>0</v>
      </c>
      <c r="G288" s="3" t="s">
        <v>209</v>
      </c>
      <c r="H288" s="3" t="s">
        <v>41</v>
      </c>
      <c r="I288" s="3" t="s">
        <v>209</v>
      </c>
      <c r="J288" s="3" t="s">
        <v>35</v>
      </c>
      <c r="K288" s="3" t="s">
        <v>41</v>
      </c>
      <c r="L288" s="3" t="s">
        <v>43</v>
      </c>
      <c r="M288" s="3">
        <v>8</v>
      </c>
      <c r="N288" s="3" t="s">
        <v>26</v>
      </c>
      <c r="O288" s="3" t="s">
        <v>27</v>
      </c>
      <c r="P288" s="3" t="s">
        <v>142</v>
      </c>
      <c r="Q288" s="3" t="s">
        <v>215</v>
      </c>
      <c r="R288" s="3">
        <f>IF( ('Question 10 unworked'!$G288="Mumbai Indians")+('Question 10 unworked'!$H288="Mumbai Indians"),1,0)</f>
        <v>0</v>
      </c>
    </row>
    <row r="289" spans="1:18" ht="15.75" customHeight="1" x14ac:dyDescent="0.3">
      <c r="A289" s="3">
        <v>548339</v>
      </c>
      <c r="B289" s="3" t="s">
        <v>30</v>
      </c>
      <c r="C289" s="5">
        <v>41024</v>
      </c>
      <c r="D289" s="3" t="s">
        <v>185</v>
      </c>
      <c r="E289" s="3" t="s">
        <v>32</v>
      </c>
      <c r="F289" s="3">
        <v>0</v>
      </c>
      <c r="G289" s="3" t="s">
        <v>33</v>
      </c>
      <c r="H289" s="3" t="s">
        <v>49</v>
      </c>
      <c r="I289" s="3" t="s">
        <v>33</v>
      </c>
      <c r="J289" s="3" t="s">
        <v>35</v>
      </c>
      <c r="K289" s="3" t="s">
        <v>49</v>
      </c>
      <c r="L289" s="3" t="s">
        <v>43</v>
      </c>
      <c r="M289" s="3">
        <v>4</v>
      </c>
      <c r="N289" s="3" t="s">
        <v>26</v>
      </c>
      <c r="O289" s="3" t="s">
        <v>27</v>
      </c>
      <c r="P289" s="3" t="s">
        <v>44</v>
      </c>
      <c r="Q289" s="3" t="s">
        <v>244</v>
      </c>
      <c r="R289" s="3">
        <f>IF( ('Question 10 unworked'!$G289="Mumbai Indians")+('Question 10 unworked'!$H289="Mumbai Indians"),1,0)</f>
        <v>1</v>
      </c>
    </row>
    <row r="290" spans="1:18" ht="15.75" customHeight="1" x14ac:dyDescent="0.3">
      <c r="A290" s="3">
        <v>548341</v>
      </c>
      <c r="B290" s="3" t="s">
        <v>240</v>
      </c>
      <c r="C290" s="5">
        <v>41025</v>
      </c>
      <c r="D290" s="3" t="s">
        <v>252</v>
      </c>
      <c r="E290" s="3" t="s">
        <v>242</v>
      </c>
      <c r="F290" s="3">
        <v>0</v>
      </c>
      <c r="G290" s="3" t="s">
        <v>209</v>
      </c>
      <c r="H290" s="3" t="s">
        <v>55</v>
      </c>
      <c r="I290" s="3" t="s">
        <v>55</v>
      </c>
      <c r="J290" s="3" t="s">
        <v>35</v>
      </c>
      <c r="K290" s="3" t="s">
        <v>55</v>
      </c>
      <c r="L290" s="3" t="s">
        <v>25</v>
      </c>
      <c r="M290" s="3">
        <v>18</v>
      </c>
      <c r="N290" s="3" t="s">
        <v>26</v>
      </c>
      <c r="O290" s="3" t="s">
        <v>27</v>
      </c>
      <c r="P290" s="3" t="s">
        <v>142</v>
      </c>
      <c r="Q290" s="3" t="s">
        <v>215</v>
      </c>
      <c r="R290" s="3">
        <f>IF( ('Question 10 unworked'!$G290="Mumbai Indians")+('Question 10 unworked'!$H290="Mumbai Indians"),1,0)</f>
        <v>0</v>
      </c>
    </row>
    <row r="291" spans="1:18" ht="15.75" customHeight="1" x14ac:dyDescent="0.3">
      <c r="A291" s="3">
        <v>548342</v>
      </c>
      <c r="B291" s="3" t="s">
        <v>38</v>
      </c>
      <c r="C291" s="5">
        <v>41026</v>
      </c>
      <c r="D291" s="3" t="s">
        <v>63</v>
      </c>
      <c r="E291" s="3" t="s">
        <v>40</v>
      </c>
      <c r="F291" s="3">
        <v>0</v>
      </c>
      <c r="G291" s="3" t="s">
        <v>41</v>
      </c>
      <c r="H291" s="3" t="s">
        <v>49</v>
      </c>
      <c r="I291" s="3" t="s">
        <v>49</v>
      </c>
      <c r="J291" s="3" t="s">
        <v>24</v>
      </c>
      <c r="K291" s="3" t="s">
        <v>41</v>
      </c>
      <c r="L291" s="3" t="s">
        <v>25</v>
      </c>
      <c r="M291" s="3">
        <v>37</v>
      </c>
      <c r="N291" s="3" t="s">
        <v>26</v>
      </c>
      <c r="O291" s="3" t="s">
        <v>27</v>
      </c>
      <c r="P291" s="3" t="s">
        <v>44</v>
      </c>
      <c r="Q291" s="3" t="s">
        <v>244</v>
      </c>
      <c r="R291" s="3">
        <f>IF( ('Question 10 unworked'!$G291="Mumbai Indians")+('Question 10 unworked'!$H291="Mumbai Indians"),1,0)</f>
        <v>1</v>
      </c>
    </row>
    <row r="292" spans="1:18" ht="15.75" customHeight="1" x14ac:dyDescent="0.3">
      <c r="A292" s="3">
        <v>548343</v>
      </c>
      <c r="B292" s="3" t="s">
        <v>67</v>
      </c>
      <c r="C292" s="5">
        <v>41027</v>
      </c>
      <c r="D292" s="3" t="s">
        <v>253</v>
      </c>
      <c r="E292" s="3" t="s">
        <v>69</v>
      </c>
      <c r="F292" s="3">
        <v>0</v>
      </c>
      <c r="G292" s="3" t="s">
        <v>34</v>
      </c>
      <c r="H292" s="3" t="s">
        <v>33</v>
      </c>
      <c r="I292" s="3" t="s">
        <v>33</v>
      </c>
      <c r="J292" s="3" t="s">
        <v>35</v>
      </c>
      <c r="K292" s="3" t="s">
        <v>33</v>
      </c>
      <c r="L292" s="3" t="s">
        <v>25</v>
      </c>
      <c r="M292" s="3">
        <v>7</v>
      </c>
      <c r="N292" s="3" t="s">
        <v>26</v>
      </c>
      <c r="O292" s="3" t="s">
        <v>27</v>
      </c>
      <c r="P292" s="3" t="s">
        <v>56</v>
      </c>
      <c r="Q292" s="3" t="s">
        <v>140</v>
      </c>
      <c r="R292" s="3">
        <f>IF( ('Question 10 unworked'!$G292="Mumbai Indians")+('Question 10 unworked'!$H292="Mumbai Indians"),1,0)</f>
        <v>0</v>
      </c>
    </row>
    <row r="293" spans="1:18" ht="15.75" customHeight="1" x14ac:dyDescent="0.3">
      <c r="A293" s="3">
        <v>548344</v>
      </c>
      <c r="B293" s="3" t="s">
        <v>52</v>
      </c>
      <c r="C293" s="5">
        <v>41027</v>
      </c>
      <c r="D293" s="3" t="s">
        <v>148</v>
      </c>
      <c r="E293" s="3" t="s">
        <v>54</v>
      </c>
      <c r="F293" s="3">
        <v>0</v>
      </c>
      <c r="G293" s="3" t="s">
        <v>23</v>
      </c>
      <c r="H293" s="3" t="s">
        <v>22</v>
      </c>
      <c r="I293" s="3" t="s">
        <v>23</v>
      </c>
      <c r="J293" s="3" t="s">
        <v>35</v>
      </c>
      <c r="K293" s="3" t="s">
        <v>23</v>
      </c>
      <c r="L293" s="3" t="s">
        <v>25</v>
      </c>
      <c r="M293" s="3">
        <v>47</v>
      </c>
      <c r="N293" s="3" t="s">
        <v>26</v>
      </c>
      <c r="O293" s="3" t="s">
        <v>27</v>
      </c>
      <c r="P293" s="3" t="s">
        <v>28</v>
      </c>
      <c r="Q293" s="3" t="s">
        <v>79</v>
      </c>
      <c r="R293" s="3">
        <f>IF( ('Question 10 unworked'!$G293="Mumbai Indians")+('Question 10 unworked'!$H293="Mumbai Indians"),1,0)</f>
        <v>0</v>
      </c>
    </row>
    <row r="294" spans="1:18" ht="15.75" customHeight="1" x14ac:dyDescent="0.3">
      <c r="A294" s="3">
        <v>548345</v>
      </c>
      <c r="B294" s="3" t="s">
        <v>38</v>
      </c>
      <c r="C294" s="5">
        <v>41028</v>
      </c>
      <c r="D294" s="3" t="s">
        <v>63</v>
      </c>
      <c r="E294" s="3" t="s">
        <v>40</v>
      </c>
      <c r="F294" s="3">
        <v>0</v>
      </c>
      <c r="G294" s="3" t="s">
        <v>41</v>
      </c>
      <c r="H294" s="3" t="s">
        <v>42</v>
      </c>
      <c r="I294" s="3" t="s">
        <v>41</v>
      </c>
      <c r="J294" s="3" t="s">
        <v>35</v>
      </c>
      <c r="K294" s="3" t="s">
        <v>41</v>
      </c>
      <c r="L294" s="3" t="s">
        <v>25</v>
      </c>
      <c r="M294" s="3">
        <v>1</v>
      </c>
      <c r="N294" s="3" t="s">
        <v>26</v>
      </c>
      <c r="O294" s="3" t="s">
        <v>27</v>
      </c>
      <c r="P294" s="3" t="s">
        <v>142</v>
      </c>
      <c r="Q294" s="3" t="s">
        <v>215</v>
      </c>
      <c r="R294" s="3">
        <f>IF( ('Question 10 unworked'!$G294="Mumbai Indians")+('Question 10 unworked'!$H294="Mumbai Indians"),1,0)</f>
        <v>0</v>
      </c>
    </row>
    <row r="295" spans="1:18" ht="15.75" customHeight="1" x14ac:dyDescent="0.3">
      <c r="A295" s="3">
        <v>548346</v>
      </c>
      <c r="B295" s="3" t="s">
        <v>46</v>
      </c>
      <c r="C295" s="5">
        <v>41028</v>
      </c>
      <c r="D295" s="3" t="s">
        <v>213</v>
      </c>
      <c r="E295" s="3" t="s">
        <v>48</v>
      </c>
      <c r="F295" s="3">
        <v>0</v>
      </c>
      <c r="G295" s="3" t="s">
        <v>49</v>
      </c>
      <c r="H295" s="3" t="s">
        <v>55</v>
      </c>
      <c r="I295" s="3" t="s">
        <v>49</v>
      </c>
      <c r="J295" s="3" t="s">
        <v>24</v>
      </c>
      <c r="K295" s="3" t="s">
        <v>49</v>
      </c>
      <c r="L295" s="3" t="s">
        <v>43</v>
      </c>
      <c r="M295" s="3">
        <v>5</v>
      </c>
      <c r="N295" s="3" t="s">
        <v>26</v>
      </c>
      <c r="O295" s="3" t="s">
        <v>27</v>
      </c>
      <c r="P295" s="3" t="s">
        <v>234</v>
      </c>
      <c r="Q295" s="3" t="s">
        <v>244</v>
      </c>
      <c r="R295" s="3">
        <f>IF( ('Question 10 unworked'!$G295="Mumbai Indians")+('Question 10 unworked'!$H295="Mumbai Indians"),1,0)</f>
        <v>1</v>
      </c>
    </row>
    <row r="296" spans="1:18" ht="15.75" customHeight="1" x14ac:dyDescent="0.3">
      <c r="A296" s="3">
        <v>548347</v>
      </c>
      <c r="B296" s="3" t="s">
        <v>67</v>
      </c>
      <c r="C296" s="5">
        <v>41029</v>
      </c>
      <c r="D296" s="3" t="s">
        <v>148</v>
      </c>
      <c r="E296" s="3" t="s">
        <v>69</v>
      </c>
      <c r="F296" s="3">
        <v>0</v>
      </c>
      <c r="G296" s="3" t="s">
        <v>34</v>
      </c>
      <c r="H296" s="3" t="s">
        <v>23</v>
      </c>
      <c r="I296" s="3" t="s">
        <v>34</v>
      </c>
      <c r="J296" s="3" t="s">
        <v>35</v>
      </c>
      <c r="K296" s="3" t="s">
        <v>23</v>
      </c>
      <c r="L296" s="3" t="s">
        <v>43</v>
      </c>
      <c r="M296" s="3">
        <v>5</v>
      </c>
      <c r="N296" s="3" t="s">
        <v>26</v>
      </c>
      <c r="O296" s="3" t="s">
        <v>27</v>
      </c>
      <c r="P296" s="3" t="s">
        <v>56</v>
      </c>
      <c r="Q296" s="3" t="s">
        <v>254</v>
      </c>
      <c r="R296" s="3">
        <f>IF( ('Question 10 unworked'!$G296="Mumbai Indians")+('Question 10 unworked'!$H296="Mumbai Indians"),1,0)</f>
        <v>0</v>
      </c>
    </row>
    <row r="297" spans="1:18" ht="15.75" customHeight="1" x14ac:dyDescent="0.3">
      <c r="A297" s="3">
        <v>548348</v>
      </c>
      <c r="B297" s="3" t="s">
        <v>172</v>
      </c>
      <c r="C297" s="5">
        <v>41030</v>
      </c>
      <c r="D297" s="3" t="s">
        <v>71</v>
      </c>
      <c r="E297" s="3" t="s">
        <v>174</v>
      </c>
      <c r="F297" s="3">
        <v>0</v>
      </c>
      <c r="G297" s="3" t="s">
        <v>55</v>
      </c>
      <c r="H297" s="3" t="s">
        <v>209</v>
      </c>
      <c r="I297" s="3" t="s">
        <v>55</v>
      </c>
      <c r="J297" s="3" t="s">
        <v>35</v>
      </c>
      <c r="K297" s="3" t="s">
        <v>55</v>
      </c>
      <c r="L297" s="3" t="s">
        <v>25</v>
      </c>
      <c r="M297" s="3">
        <v>13</v>
      </c>
      <c r="N297" s="3" t="s">
        <v>26</v>
      </c>
      <c r="O297" s="3" t="s">
        <v>27</v>
      </c>
      <c r="P297" s="3" t="s">
        <v>44</v>
      </c>
      <c r="Q297" s="3" t="s">
        <v>234</v>
      </c>
      <c r="R297" s="3">
        <f>IF( ('Question 10 unworked'!$G297="Mumbai Indians")+('Question 10 unworked'!$H297="Mumbai Indians"),1,0)</f>
        <v>0</v>
      </c>
    </row>
    <row r="298" spans="1:18" ht="15.75" customHeight="1" x14ac:dyDescent="0.3">
      <c r="A298" s="3">
        <v>548349</v>
      </c>
      <c r="B298" s="3" t="s">
        <v>58</v>
      </c>
      <c r="C298" s="5">
        <v>41030</v>
      </c>
      <c r="D298" s="3" t="s">
        <v>255</v>
      </c>
      <c r="E298" s="3" t="s">
        <v>60</v>
      </c>
      <c r="F298" s="3">
        <v>0</v>
      </c>
      <c r="G298" s="3" t="s">
        <v>42</v>
      </c>
      <c r="H298" s="3" t="s">
        <v>41</v>
      </c>
      <c r="I298" s="3" t="s">
        <v>42</v>
      </c>
      <c r="J298" s="3" t="s">
        <v>35</v>
      </c>
      <c r="K298" s="3" t="s">
        <v>41</v>
      </c>
      <c r="L298" s="3" t="s">
        <v>43</v>
      </c>
      <c r="M298" s="3">
        <v>6</v>
      </c>
      <c r="N298" s="3" t="s">
        <v>26</v>
      </c>
      <c r="O298" s="3" t="s">
        <v>27</v>
      </c>
      <c r="P298" s="3" t="s">
        <v>232</v>
      </c>
      <c r="Q298" s="3" t="s">
        <v>118</v>
      </c>
      <c r="R298" s="3">
        <f>IF( ('Question 10 unworked'!$G298="Mumbai Indians")+('Question 10 unworked'!$H298="Mumbai Indians"),1,0)</f>
        <v>0</v>
      </c>
    </row>
    <row r="299" spans="1:18" ht="15.75" customHeight="1" x14ac:dyDescent="0.3">
      <c r="A299" s="3">
        <v>548350</v>
      </c>
      <c r="B299" s="3" t="s">
        <v>19</v>
      </c>
      <c r="C299" s="5">
        <v>41031</v>
      </c>
      <c r="D299" s="3" t="s">
        <v>256</v>
      </c>
      <c r="E299" s="3" t="s">
        <v>21</v>
      </c>
      <c r="F299" s="3">
        <v>0</v>
      </c>
      <c r="G299" s="3" t="s">
        <v>22</v>
      </c>
      <c r="H299" s="3" t="s">
        <v>33</v>
      </c>
      <c r="I299" s="3" t="s">
        <v>33</v>
      </c>
      <c r="J299" s="3" t="s">
        <v>24</v>
      </c>
      <c r="K299" s="3" t="s">
        <v>33</v>
      </c>
      <c r="L299" s="3" t="s">
        <v>43</v>
      </c>
      <c r="M299" s="3">
        <v>4</v>
      </c>
      <c r="N299" s="3" t="s">
        <v>26</v>
      </c>
      <c r="O299" s="3" t="s">
        <v>27</v>
      </c>
      <c r="P299" s="3" t="s">
        <v>56</v>
      </c>
      <c r="Q299" s="3" t="s">
        <v>254</v>
      </c>
      <c r="R299" s="3">
        <f>IF( ('Question 10 unworked'!$G299="Mumbai Indians")+('Question 10 unworked'!$H299="Mumbai Indians"),1,0)</f>
        <v>0</v>
      </c>
    </row>
    <row r="300" spans="1:18" ht="15.75" customHeight="1" x14ac:dyDescent="0.3">
      <c r="A300" s="3">
        <v>548351</v>
      </c>
      <c r="B300" s="3" t="s">
        <v>240</v>
      </c>
      <c r="C300" s="5">
        <v>41032</v>
      </c>
      <c r="D300" s="3" t="s">
        <v>182</v>
      </c>
      <c r="E300" s="3" t="s">
        <v>242</v>
      </c>
      <c r="F300" s="3">
        <v>0</v>
      </c>
      <c r="G300" s="3" t="s">
        <v>209</v>
      </c>
      <c r="H300" s="3" t="s">
        <v>49</v>
      </c>
      <c r="I300" s="3" t="s">
        <v>49</v>
      </c>
      <c r="J300" s="3" t="s">
        <v>35</v>
      </c>
      <c r="K300" s="3" t="s">
        <v>49</v>
      </c>
      <c r="L300" s="3" t="s">
        <v>25</v>
      </c>
      <c r="M300" s="3">
        <v>1</v>
      </c>
      <c r="N300" s="3" t="s">
        <v>26</v>
      </c>
      <c r="O300" s="3" t="s">
        <v>27</v>
      </c>
      <c r="P300" s="3" t="s">
        <v>28</v>
      </c>
      <c r="Q300" s="3" t="s">
        <v>131</v>
      </c>
      <c r="R300" s="3">
        <f>IF( ('Question 10 unworked'!$G300="Mumbai Indians")+('Question 10 unworked'!$H300="Mumbai Indians"),1,0)</f>
        <v>1</v>
      </c>
    </row>
    <row r="301" spans="1:18" ht="15.75" customHeight="1" x14ac:dyDescent="0.3">
      <c r="A301" s="3">
        <v>548352</v>
      </c>
      <c r="B301" s="3" t="s">
        <v>67</v>
      </c>
      <c r="C301" s="5">
        <v>41033</v>
      </c>
      <c r="D301" s="3" t="s">
        <v>107</v>
      </c>
      <c r="E301" s="3" t="s">
        <v>69</v>
      </c>
      <c r="F301" s="3">
        <v>0</v>
      </c>
      <c r="G301" s="3" t="s">
        <v>34</v>
      </c>
      <c r="H301" s="3" t="s">
        <v>55</v>
      </c>
      <c r="I301" s="3" t="s">
        <v>34</v>
      </c>
      <c r="J301" s="3" t="s">
        <v>35</v>
      </c>
      <c r="K301" s="3" t="s">
        <v>34</v>
      </c>
      <c r="L301" s="3" t="s">
        <v>25</v>
      </c>
      <c r="M301" s="3">
        <v>10</v>
      </c>
      <c r="N301" s="3" t="s">
        <v>26</v>
      </c>
      <c r="O301" s="3" t="s">
        <v>27</v>
      </c>
      <c r="P301" s="3" t="s">
        <v>129</v>
      </c>
      <c r="Q301" s="3" t="s">
        <v>244</v>
      </c>
      <c r="R301" s="3">
        <f>IF( ('Question 10 unworked'!$G301="Mumbai Indians")+('Question 10 unworked'!$H301="Mumbai Indians"),1,0)</f>
        <v>0</v>
      </c>
    </row>
    <row r="302" spans="1:18" ht="15.75" customHeight="1" x14ac:dyDescent="0.3">
      <c r="A302" s="3">
        <v>548353</v>
      </c>
      <c r="B302" s="3" t="s">
        <v>52</v>
      </c>
      <c r="C302" s="5">
        <v>41034</v>
      </c>
      <c r="D302" s="3" t="s">
        <v>249</v>
      </c>
      <c r="E302" s="3" t="s">
        <v>54</v>
      </c>
      <c r="F302" s="3">
        <v>0</v>
      </c>
      <c r="G302" s="3" t="s">
        <v>23</v>
      </c>
      <c r="H302" s="3" t="s">
        <v>209</v>
      </c>
      <c r="I302" s="3" t="s">
        <v>23</v>
      </c>
      <c r="J302" s="3" t="s">
        <v>35</v>
      </c>
      <c r="K302" s="3" t="s">
        <v>23</v>
      </c>
      <c r="L302" s="3" t="s">
        <v>25</v>
      </c>
      <c r="M302" s="3">
        <v>7</v>
      </c>
      <c r="N302" s="3" t="s">
        <v>26</v>
      </c>
      <c r="O302" s="3" t="s">
        <v>27</v>
      </c>
      <c r="P302" s="3" t="s">
        <v>56</v>
      </c>
      <c r="Q302" s="3" t="s">
        <v>140</v>
      </c>
      <c r="R302" s="3">
        <f>IF( ('Question 10 unworked'!$G302="Mumbai Indians")+('Question 10 unworked'!$H302="Mumbai Indians"),1,0)</f>
        <v>0</v>
      </c>
    </row>
    <row r="303" spans="1:18" ht="15.75" customHeight="1" x14ac:dyDescent="0.3">
      <c r="A303" s="3">
        <v>548354</v>
      </c>
      <c r="B303" s="3" t="s">
        <v>30</v>
      </c>
      <c r="C303" s="5">
        <v>41034</v>
      </c>
      <c r="D303" s="3" t="s">
        <v>59</v>
      </c>
      <c r="E303" s="3" t="s">
        <v>32</v>
      </c>
      <c r="F303" s="3">
        <v>0</v>
      </c>
      <c r="G303" s="3" t="s">
        <v>33</v>
      </c>
      <c r="H303" s="3" t="s">
        <v>42</v>
      </c>
      <c r="I303" s="3" t="s">
        <v>42</v>
      </c>
      <c r="J303" s="3" t="s">
        <v>35</v>
      </c>
      <c r="K303" s="3" t="s">
        <v>42</v>
      </c>
      <c r="L303" s="3" t="s">
        <v>25</v>
      </c>
      <c r="M303" s="3">
        <v>43</v>
      </c>
      <c r="N303" s="3" t="s">
        <v>26</v>
      </c>
      <c r="O303" s="3" t="s">
        <v>27</v>
      </c>
      <c r="P303" s="3" t="s">
        <v>232</v>
      </c>
      <c r="Q303" s="3" t="s">
        <v>118</v>
      </c>
      <c r="R303" s="3">
        <f>IF( ('Question 10 unworked'!$G303="Mumbai Indians")+('Question 10 unworked'!$H303="Mumbai Indians"),1,0)</f>
        <v>0</v>
      </c>
    </row>
    <row r="304" spans="1:18" ht="15.75" customHeight="1" x14ac:dyDescent="0.3">
      <c r="A304" s="3">
        <v>548355</v>
      </c>
      <c r="B304" s="3" t="s">
        <v>46</v>
      </c>
      <c r="C304" s="5">
        <v>41035</v>
      </c>
      <c r="D304" s="3" t="s">
        <v>154</v>
      </c>
      <c r="E304" s="3" t="s">
        <v>48</v>
      </c>
      <c r="F304" s="3">
        <v>0</v>
      </c>
      <c r="G304" s="3" t="s">
        <v>49</v>
      </c>
      <c r="H304" s="3" t="s">
        <v>34</v>
      </c>
      <c r="I304" s="3" t="s">
        <v>49</v>
      </c>
      <c r="J304" s="3" t="s">
        <v>24</v>
      </c>
      <c r="K304" s="3" t="s">
        <v>49</v>
      </c>
      <c r="L304" s="3" t="s">
        <v>43</v>
      </c>
      <c r="M304" s="3">
        <v>2</v>
      </c>
      <c r="N304" s="3" t="s">
        <v>26</v>
      </c>
      <c r="O304" s="3" t="s">
        <v>27</v>
      </c>
      <c r="P304" s="3" t="s">
        <v>28</v>
      </c>
      <c r="Q304" s="3" t="s">
        <v>131</v>
      </c>
      <c r="R304" s="3">
        <f>IF( ('Question 10 unworked'!$G304="Mumbai Indians")+('Question 10 unworked'!$H304="Mumbai Indians"),1,0)</f>
        <v>1</v>
      </c>
    </row>
    <row r="305" spans="1:18" ht="15.75" customHeight="1" x14ac:dyDescent="0.3">
      <c r="A305" s="3">
        <v>548356</v>
      </c>
      <c r="B305" s="3" t="s">
        <v>19</v>
      </c>
      <c r="C305" s="5">
        <v>41035</v>
      </c>
      <c r="D305" s="3" t="s">
        <v>123</v>
      </c>
      <c r="E305" s="3" t="s">
        <v>21</v>
      </c>
      <c r="F305" s="3">
        <v>0</v>
      </c>
      <c r="G305" s="3" t="s">
        <v>22</v>
      </c>
      <c r="H305" s="3" t="s">
        <v>55</v>
      </c>
      <c r="I305" s="3" t="s">
        <v>22</v>
      </c>
      <c r="J305" s="3" t="s">
        <v>24</v>
      </c>
      <c r="K305" s="3" t="s">
        <v>22</v>
      </c>
      <c r="L305" s="3" t="s">
        <v>43</v>
      </c>
      <c r="M305" s="3">
        <v>5</v>
      </c>
      <c r="N305" s="3" t="s">
        <v>26</v>
      </c>
      <c r="O305" s="3" t="s">
        <v>27</v>
      </c>
      <c r="P305" s="3" t="s">
        <v>129</v>
      </c>
      <c r="Q305" s="3" t="s">
        <v>244</v>
      </c>
      <c r="R305" s="3">
        <f>IF( ('Question 10 unworked'!$G305="Mumbai Indians")+('Question 10 unworked'!$H305="Mumbai Indians"),1,0)</f>
        <v>0</v>
      </c>
    </row>
    <row r="306" spans="1:18" ht="15.75" customHeight="1" x14ac:dyDescent="0.3">
      <c r="A306" s="3">
        <v>548357</v>
      </c>
      <c r="B306" s="3" t="s">
        <v>38</v>
      </c>
      <c r="C306" s="5">
        <v>41036</v>
      </c>
      <c r="D306" s="3" t="s">
        <v>146</v>
      </c>
      <c r="E306" s="3" t="s">
        <v>40</v>
      </c>
      <c r="F306" s="3">
        <v>0</v>
      </c>
      <c r="G306" s="3" t="s">
        <v>41</v>
      </c>
      <c r="H306" s="3" t="s">
        <v>23</v>
      </c>
      <c r="I306" s="3" t="s">
        <v>41</v>
      </c>
      <c r="J306" s="3" t="s">
        <v>35</v>
      </c>
      <c r="K306" s="3" t="s">
        <v>23</v>
      </c>
      <c r="L306" s="3" t="s">
        <v>43</v>
      </c>
      <c r="M306" s="3">
        <v>6</v>
      </c>
      <c r="N306" s="3" t="s">
        <v>26</v>
      </c>
      <c r="O306" s="3" t="s">
        <v>27</v>
      </c>
      <c r="P306" s="3" t="s">
        <v>232</v>
      </c>
      <c r="Q306" s="3" t="s">
        <v>142</v>
      </c>
      <c r="R306" s="3">
        <f>IF( ('Question 10 unworked'!$G306="Mumbai Indians")+('Question 10 unworked'!$H306="Mumbai Indians"),1,0)</f>
        <v>0</v>
      </c>
    </row>
    <row r="307" spans="1:18" ht="15.75" customHeight="1" x14ac:dyDescent="0.3">
      <c r="A307" s="3">
        <v>548358</v>
      </c>
      <c r="B307" s="3" t="s">
        <v>240</v>
      </c>
      <c r="C307" s="5">
        <v>41037</v>
      </c>
      <c r="D307" s="3" t="s">
        <v>59</v>
      </c>
      <c r="E307" s="3" t="s">
        <v>242</v>
      </c>
      <c r="F307" s="3">
        <v>0</v>
      </c>
      <c r="G307" s="3" t="s">
        <v>209</v>
      </c>
      <c r="H307" s="3" t="s">
        <v>42</v>
      </c>
      <c r="I307" s="3" t="s">
        <v>209</v>
      </c>
      <c r="J307" s="3" t="s">
        <v>35</v>
      </c>
      <c r="K307" s="3" t="s">
        <v>42</v>
      </c>
      <c r="L307" s="3" t="s">
        <v>43</v>
      </c>
      <c r="M307" s="3">
        <v>7</v>
      </c>
      <c r="N307" s="3" t="s">
        <v>26</v>
      </c>
      <c r="O307" s="3" t="s">
        <v>27</v>
      </c>
      <c r="P307" s="3" t="s">
        <v>28</v>
      </c>
      <c r="Q307" s="3" t="s">
        <v>79</v>
      </c>
      <c r="R307" s="3">
        <f>IF( ('Question 10 unworked'!$G307="Mumbai Indians")+('Question 10 unworked'!$H307="Mumbai Indians"),1,0)</f>
        <v>0</v>
      </c>
    </row>
    <row r="308" spans="1:18" ht="15.75" customHeight="1" x14ac:dyDescent="0.3">
      <c r="A308" s="3">
        <v>548359</v>
      </c>
      <c r="B308" s="3" t="s">
        <v>62</v>
      </c>
      <c r="C308" s="5">
        <v>41037</v>
      </c>
      <c r="D308" s="3" t="s">
        <v>253</v>
      </c>
      <c r="E308" s="3" t="s">
        <v>64</v>
      </c>
      <c r="F308" s="3">
        <v>0</v>
      </c>
      <c r="G308" s="3" t="s">
        <v>55</v>
      </c>
      <c r="H308" s="3" t="s">
        <v>33</v>
      </c>
      <c r="I308" s="3" t="s">
        <v>55</v>
      </c>
      <c r="J308" s="3" t="s">
        <v>24</v>
      </c>
      <c r="K308" s="3" t="s">
        <v>33</v>
      </c>
      <c r="L308" s="3" t="s">
        <v>25</v>
      </c>
      <c r="M308" s="3">
        <v>25</v>
      </c>
      <c r="N308" s="3" t="s">
        <v>26</v>
      </c>
      <c r="O308" s="3" t="s">
        <v>27</v>
      </c>
      <c r="P308" s="3" t="s">
        <v>129</v>
      </c>
      <c r="Q308" s="3" t="s">
        <v>244</v>
      </c>
      <c r="R308" s="3">
        <f>IF( ('Question 10 unworked'!$G308="Mumbai Indians")+('Question 10 unworked'!$H308="Mumbai Indians"),1,0)</f>
        <v>0</v>
      </c>
    </row>
    <row r="309" spans="1:18" ht="15.75" customHeight="1" x14ac:dyDescent="0.3">
      <c r="A309" s="3">
        <v>548360</v>
      </c>
      <c r="B309" s="3" t="s">
        <v>46</v>
      </c>
      <c r="C309" s="5">
        <v>41038</v>
      </c>
      <c r="D309" s="3" t="s">
        <v>120</v>
      </c>
      <c r="E309" s="3" t="s">
        <v>48</v>
      </c>
      <c r="F309" s="3">
        <v>0</v>
      </c>
      <c r="G309" s="3" t="s">
        <v>49</v>
      </c>
      <c r="H309" s="3" t="s">
        <v>22</v>
      </c>
      <c r="I309" s="3" t="s">
        <v>22</v>
      </c>
      <c r="J309" s="3" t="s">
        <v>24</v>
      </c>
      <c r="K309" s="3" t="s">
        <v>22</v>
      </c>
      <c r="L309" s="3" t="s">
        <v>43</v>
      </c>
      <c r="M309" s="3">
        <v>9</v>
      </c>
      <c r="N309" s="3" t="s">
        <v>26</v>
      </c>
      <c r="O309" s="3" t="s">
        <v>27</v>
      </c>
      <c r="P309" s="3" t="s">
        <v>56</v>
      </c>
      <c r="Q309" s="3" t="s">
        <v>239</v>
      </c>
      <c r="R309" s="3">
        <f>IF( ('Question 10 unworked'!$G309="Mumbai Indians")+('Question 10 unworked'!$H309="Mumbai Indians"),1,0)</f>
        <v>1</v>
      </c>
    </row>
    <row r="310" spans="1:18" ht="15.75" customHeight="1" x14ac:dyDescent="0.3">
      <c r="A310" s="3">
        <v>548361</v>
      </c>
      <c r="B310" s="3" t="s">
        <v>58</v>
      </c>
      <c r="C310" s="5">
        <v>41039</v>
      </c>
      <c r="D310" s="3" t="s">
        <v>257</v>
      </c>
      <c r="E310" s="3" t="s">
        <v>60</v>
      </c>
      <c r="F310" s="3">
        <v>0</v>
      </c>
      <c r="G310" s="3" t="s">
        <v>42</v>
      </c>
      <c r="H310" s="3" t="s">
        <v>34</v>
      </c>
      <c r="I310" s="3" t="s">
        <v>34</v>
      </c>
      <c r="J310" s="3" t="s">
        <v>24</v>
      </c>
      <c r="K310" s="3" t="s">
        <v>34</v>
      </c>
      <c r="L310" s="3" t="s">
        <v>43</v>
      </c>
      <c r="M310" s="3">
        <v>4</v>
      </c>
      <c r="N310" s="3" t="s">
        <v>26</v>
      </c>
      <c r="O310" s="3" t="s">
        <v>27</v>
      </c>
      <c r="P310" s="3" t="s">
        <v>244</v>
      </c>
      <c r="Q310" s="3" t="s">
        <v>254</v>
      </c>
      <c r="R310" s="3">
        <f>IF( ('Question 10 unworked'!$G310="Mumbai Indians")+('Question 10 unworked'!$H310="Mumbai Indians"),1,0)</f>
        <v>0</v>
      </c>
    </row>
    <row r="311" spans="1:18" ht="15.75" customHeight="1" x14ac:dyDescent="0.3">
      <c r="A311" s="3">
        <v>548362</v>
      </c>
      <c r="B311" s="3" t="s">
        <v>240</v>
      </c>
      <c r="C311" s="5">
        <v>41040</v>
      </c>
      <c r="D311" s="3" t="s">
        <v>120</v>
      </c>
      <c r="E311" s="3" t="s">
        <v>242</v>
      </c>
      <c r="F311" s="3">
        <v>0</v>
      </c>
      <c r="G311" s="3" t="s">
        <v>209</v>
      </c>
      <c r="H311" s="3" t="s">
        <v>22</v>
      </c>
      <c r="I311" s="3" t="s">
        <v>209</v>
      </c>
      <c r="J311" s="3" t="s">
        <v>24</v>
      </c>
      <c r="K311" s="3" t="s">
        <v>22</v>
      </c>
      <c r="L311" s="3" t="s">
        <v>25</v>
      </c>
      <c r="M311" s="3">
        <v>35</v>
      </c>
      <c r="N311" s="3" t="s">
        <v>26</v>
      </c>
      <c r="O311" s="3" t="s">
        <v>27</v>
      </c>
      <c r="P311" s="3" t="s">
        <v>56</v>
      </c>
      <c r="Q311" s="3" t="s">
        <v>140</v>
      </c>
      <c r="R311" s="3">
        <f>IF( ('Question 10 unworked'!$G311="Mumbai Indians")+('Question 10 unworked'!$H311="Mumbai Indians"),1,0)</f>
        <v>0</v>
      </c>
    </row>
    <row r="312" spans="1:18" ht="15.75" customHeight="1" x14ac:dyDescent="0.3">
      <c r="A312" s="3">
        <v>548363</v>
      </c>
      <c r="B312" s="3" t="s">
        <v>52</v>
      </c>
      <c r="C312" s="5">
        <v>41041</v>
      </c>
      <c r="D312" s="3" t="s">
        <v>149</v>
      </c>
      <c r="E312" s="3" t="s">
        <v>54</v>
      </c>
      <c r="F312" s="3">
        <v>0</v>
      </c>
      <c r="G312" s="3" t="s">
        <v>23</v>
      </c>
      <c r="H312" s="3" t="s">
        <v>49</v>
      </c>
      <c r="I312" s="3" t="s">
        <v>49</v>
      </c>
      <c r="J312" s="3" t="s">
        <v>35</v>
      </c>
      <c r="K312" s="3" t="s">
        <v>49</v>
      </c>
      <c r="L312" s="3" t="s">
        <v>25</v>
      </c>
      <c r="M312" s="3">
        <v>27</v>
      </c>
      <c r="N312" s="3" t="s">
        <v>26</v>
      </c>
      <c r="O312" s="3" t="s">
        <v>27</v>
      </c>
      <c r="P312" s="3" t="s">
        <v>142</v>
      </c>
      <c r="Q312" s="3" t="s">
        <v>118</v>
      </c>
      <c r="R312" s="3">
        <f>IF( ('Question 10 unworked'!$G312="Mumbai Indians")+('Question 10 unworked'!$H312="Mumbai Indians"),1,0)</f>
        <v>1</v>
      </c>
    </row>
    <row r="313" spans="1:18" ht="15.75" customHeight="1" x14ac:dyDescent="0.3">
      <c r="A313" s="3">
        <v>548364</v>
      </c>
      <c r="B313" s="3" t="s">
        <v>67</v>
      </c>
      <c r="C313" s="5">
        <v>41041</v>
      </c>
      <c r="D313" s="3" t="s">
        <v>257</v>
      </c>
      <c r="E313" s="3" t="s">
        <v>69</v>
      </c>
      <c r="F313" s="3">
        <v>0</v>
      </c>
      <c r="G313" s="3" t="s">
        <v>34</v>
      </c>
      <c r="H313" s="3" t="s">
        <v>41</v>
      </c>
      <c r="I313" s="3" t="s">
        <v>34</v>
      </c>
      <c r="J313" s="3" t="s">
        <v>24</v>
      </c>
      <c r="K313" s="3" t="s">
        <v>34</v>
      </c>
      <c r="L313" s="3" t="s">
        <v>43</v>
      </c>
      <c r="M313" s="3">
        <v>9</v>
      </c>
      <c r="N313" s="3" t="s">
        <v>26</v>
      </c>
      <c r="O313" s="3" t="s">
        <v>27</v>
      </c>
      <c r="P313" s="3" t="s">
        <v>171</v>
      </c>
      <c r="Q313" s="3" t="s">
        <v>79</v>
      </c>
      <c r="R313" s="3">
        <f>IF( ('Question 10 unworked'!$G313="Mumbai Indians")+('Question 10 unworked'!$H313="Mumbai Indians"),1,0)</f>
        <v>0</v>
      </c>
    </row>
    <row r="314" spans="1:18" ht="15.75" customHeight="1" x14ac:dyDescent="0.3">
      <c r="A314" s="3">
        <v>548365</v>
      </c>
      <c r="B314" s="3" t="s">
        <v>58</v>
      </c>
      <c r="C314" s="5">
        <v>41042</v>
      </c>
      <c r="D314" s="3" t="s">
        <v>258</v>
      </c>
      <c r="E314" s="3" t="s">
        <v>60</v>
      </c>
      <c r="F314" s="3">
        <v>0</v>
      </c>
      <c r="G314" s="3" t="s">
        <v>42</v>
      </c>
      <c r="H314" s="3" t="s">
        <v>209</v>
      </c>
      <c r="I314" s="3" t="s">
        <v>42</v>
      </c>
      <c r="J314" s="3" t="s">
        <v>35</v>
      </c>
      <c r="K314" s="3" t="s">
        <v>42</v>
      </c>
      <c r="L314" s="3" t="s">
        <v>25</v>
      </c>
      <c r="M314" s="3">
        <v>45</v>
      </c>
      <c r="N314" s="3" t="s">
        <v>26</v>
      </c>
      <c r="O314" s="3" t="s">
        <v>27</v>
      </c>
      <c r="P314" s="3" t="s">
        <v>56</v>
      </c>
      <c r="Q314" s="3" t="s">
        <v>140</v>
      </c>
      <c r="R314" s="3">
        <f>IF( ('Question 10 unworked'!$G314="Mumbai Indians")+('Question 10 unworked'!$H314="Mumbai Indians"),1,0)</f>
        <v>0</v>
      </c>
    </row>
    <row r="315" spans="1:18" ht="15.75" customHeight="1" x14ac:dyDescent="0.3">
      <c r="A315" s="3">
        <v>548366</v>
      </c>
      <c r="B315" s="3" t="s">
        <v>30</v>
      </c>
      <c r="C315" s="5">
        <v>41042</v>
      </c>
      <c r="D315" s="3" t="s">
        <v>53</v>
      </c>
      <c r="E315" s="3" t="s">
        <v>32</v>
      </c>
      <c r="F315" s="3">
        <v>0</v>
      </c>
      <c r="G315" s="3" t="s">
        <v>33</v>
      </c>
      <c r="H315" s="3" t="s">
        <v>55</v>
      </c>
      <c r="I315" s="3" t="s">
        <v>55</v>
      </c>
      <c r="J315" s="3" t="s">
        <v>35</v>
      </c>
      <c r="K315" s="3" t="s">
        <v>33</v>
      </c>
      <c r="L315" s="3" t="s">
        <v>43</v>
      </c>
      <c r="M315" s="3">
        <v>4</v>
      </c>
      <c r="N315" s="3" t="s">
        <v>26</v>
      </c>
      <c r="O315" s="3" t="s">
        <v>27</v>
      </c>
      <c r="P315" s="3" t="s">
        <v>129</v>
      </c>
      <c r="Q315" s="3" t="s">
        <v>244</v>
      </c>
      <c r="R315" s="3">
        <f>IF( ('Question 10 unworked'!$G315="Mumbai Indians")+('Question 10 unworked'!$H315="Mumbai Indians"),1,0)</f>
        <v>0</v>
      </c>
    </row>
    <row r="316" spans="1:18" ht="15.75" customHeight="1" x14ac:dyDescent="0.3">
      <c r="A316" s="3">
        <v>548367</v>
      </c>
      <c r="B316" s="3" t="s">
        <v>19</v>
      </c>
      <c r="C316" s="5">
        <v>41043</v>
      </c>
      <c r="D316" s="3" t="s">
        <v>185</v>
      </c>
      <c r="E316" s="3" t="s">
        <v>21</v>
      </c>
      <c r="F316" s="3">
        <v>0</v>
      </c>
      <c r="G316" s="3" t="s">
        <v>22</v>
      </c>
      <c r="H316" s="3" t="s">
        <v>49</v>
      </c>
      <c r="I316" s="3" t="s">
        <v>49</v>
      </c>
      <c r="J316" s="3" t="s">
        <v>24</v>
      </c>
      <c r="K316" s="3" t="s">
        <v>49</v>
      </c>
      <c r="L316" s="3" t="s">
        <v>43</v>
      </c>
      <c r="M316" s="3">
        <v>5</v>
      </c>
      <c r="N316" s="3" t="s">
        <v>26</v>
      </c>
      <c r="O316" s="3" t="s">
        <v>27</v>
      </c>
      <c r="P316" s="3" t="s">
        <v>171</v>
      </c>
      <c r="Q316" s="3" t="s">
        <v>79</v>
      </c>
      <c r="R316" s="3">
        <f>IF( ('Question 10 unworked'!$G316="Mumbai Indians")+('Question 10 unworked'!$H316="Mumbai Indians"),1,0)</f>
        <v>1</v>
      </c>
    </row>
    <row r="317" spans="1:18" ht="15.75" customHeight="1" x14ac:dyDescent="0.3">
      <c r="A317" s="3">
        <v>548368</v>
      </c>
      <c r="B317" s="3" t="s">
        <v>52</v>
      </c>
      <c r="C317" s="5">
        <v>41043</v>
      </c>
      <c r="D317" s="3" t="s">
        <v>31</v>
      </c>
      <c r="E317" s="3" t="s">
        <v>54</v>
      </c>
      <c r="F317" s="3">
        <v>0</v>
      </c>
      <c r="G317" s="3" t="s">
        <v>23</v>
      </c>
      <c r="H317" s="3" t="s">
        <v>34</v>
      </c>
      <c r="I317" s="3" t="s">
        <v>34</v>
      </c>
      <c r="J317" s="3" t="s">
        <v>24</v>
      </c>
      <c r="K317" s="3" t="s">
        <v>34</v>
      </c>
      <c r="L317" s="3" t="s">
        <v>43</v>
      </c>
      <c r="M317" s="3">
        <v>5</v>
      </c>
      <c r="N317" s="3" t="s">
        <v>26</v>
      </c>
      <c r="O317" s="3" t="s">
        <v>27</v>
      </c>
      <c r="P317" s="3" t="s">
        <v>232</v>
      </c>
      <c r="Q317" s="3" t="s">
        <v>118</v>
      </c>
      <c r="R317" s="3">
        <f>IF( ('Question 10 unworked'!$G317="Mumbai Indians")+('Question 10 unworked'!$H317="Mumbai Indians"),1,0)</f>
        <v>0</v>
      </c>
    </row>
    <row r="318" spans="1:18" ht="15.75" customHeight="1" x14ac:dyDescent="0.3">
      <c r="A318" s="3">
        <v>548369</v>
      </c>
      <c r="B318" s="3" t="s">
        <v>38</v>
      </c>
      <c r="C318" s="5">
        <v>41044</v>
      </c>
      <c r="D318" s="3" t="s">
        <v>259</v>
      </c>
      <c r="E318" s="3" t="s">
        <v>40</v>
      </c>
      <c r="F318" s="3">
        <v>0</v>
      </c>
      <c r="G318" s="3" t="s">
        <v>41</v>
      </c>
      <c r="H318" s="3" t="s">
        <v>33</v>
      </c>
      <c r="I318" s="3" t="s">
        <v>33</v>
      </c>
      <c r="J318" s="3" t="s">
        <v>35</v>
      </c>
      <c r="K318" s="3" t="s">
        <v>41</v>
      </c>
      <c r="L318" s="3" t="s">
        <v>43</v>
      </c>
      <c r="M318" s="3">
        <v>5</v>
      </c>
      <c r="N318" s="3" t="s">
        <v>26</v>
      </c>
      <c r="O318" s="3" t="s">
        <v>27</v>
      </c>
      <c r="P318" s="3" t="s">
        <v>129</v>
      </c>
      <c r="Q318" s="3" t="s">
        <v>244</v>
      </c>
      <c r="R318" s="3">
        <f>IF( ('Question 10 unworked'!$G318="Mumbai Indians")+('Question 10 unworked'!$H318="Mumbai Indians"),1,0)</f>
        <v>0</v>
      </c>
    </row>
    <row r="319" spans="1:18" ht="15.75" customHeight="1" x14ac:dyDescent="0.3">
      <c r="A319" s="3">
        <v>548370</v>
      </c>
      <c r="B319" s="3" t="s">
        <v>46</v>
      </c>
      <c r="C319" s="5">
        <v>41045</v>
      </c>
      <c r="D319" s="3" t="s">
        <v>249</v>
      </c>
      <c r="E319" s="3" t="s">
        <v>48</v>
      </c>
      <c r="F319" s="3">
        <v>0</v>
      </c>
      <c r="G319" s="3" t="s">
        <v>49</v>
      </c>
      <c r="H319" s="3" t="s">
        <v>23</v>
      </c>
      <c r="I319" s="3" t="s">
        <v>49</v>
      </c>
      <c r="J319" s="3" t="s">
        <v>24</v>
      </c>
      <c r="K319" s="3" t="s">
        <v>23</v>
      </c>
      <c r="L319" s="3" t="s">
        <v>25</v>
      </c>
      <c r="M319" s="3">
        <v>32</v>
      </c>
      <c r="N319" s="3" t="s">
        <v>26</v>
      </c>
      <c r="O319" s="3" t="s">
        <v>27</v>
      </c>
      <c r="P319" s="3" t="s">
        <v>171</v>
      </c>
      <c r="Q319" s="3" t="s">
        <v>79</v>
      </c>
      <c r="R319" s="3">
        <f>IF( ('Question 10 unworked'!$G319="Mumbai Indians")+('Question 10 unworked'!$H319="Mumbai Indians"),1,0)</f>
        <v>1</v>
      </c>
    </row>
    <row r="320" spans="1:18" ht="15.75" customHeight="1" x14ac:dyDescent="0.3">
      <c r="A320" s="3">
        <v>548371</v>
      </c>
      <c r="B320" s="3" t="s">
        <v>196</v>
      </c>
      <c r="C320" s="5">
        <v>41046</v>
      </c>
      <c r="D320" s="3" t="s">
        <v>74</v>
      </c>
      <c r="E320" s="3" t="s">
        <v>197</v>
      </c>
      <c r="F320" s="3">
        <v>0</v>
      </c>
      <c r="G320" s="3" t="s">
        <v>33</v>
      </c>
      <c r="H320" s="3" t="s">
        <v>34</v>
      </c>
      <c r="I320" s="3" t="s">
        <v>33</v>
      </c>
      <c r="J320" s="3" t="s">
        <v>24</v>
      </c>
      <c r="K320" s="3" t="s">
        <v>33</v>
      </c>
      <c r="L320" s="3" t="s">
        <v>43</v>
      </c>
      <c r="M320" s="3">
        <v>6</v>
      </c>
      <c r="N320" s="3" t="s">
        <v>26</v>
      </c>
      <c r="O320" s="3" t="s">
        <v>27</v>
      </c>
      <c r="P320" s="3" t="s">
        <v>239</v>
      </c>
      <c r="Q320" s="3" t="s">
        <v>140</v>
      </c>
      <c r="R320" s="3">
        <f>IF( ('Question 10 unworked'!$G320="Mumbai Indians")+('Question 10 unworked'!$H320="Mumbai Indians"),1,0)</f>
        <v>0</v>
      </c>
    </row>
    <row r="321" spans="1:18" ht="15.75" customHeight="1" x14ac:dyDescent="0.3">
      <c r="A321" s="3">
        <v>548372</v>
      </c>
      <c r="B321" s="3" t="s">
        <v>38</v>
      </c>
      <c r="C321" s="5">
        <v>41046</v>
      </c>
      <c r="D321" s="3" t="s">
        <v>120</v>
      </c>
      <c r="E321" s="3" t="s">
        <v>40</v>
      </c>
      <c r="F321" s="3">
        <v>0</v>
      </c>
      <c r="G321" s="3" t="s">
        <v>41</v>
      </c>
      <c r="H321" s="3" t="s">
        <v>22</v>
      </c>
      <c r="I321" s="3" t="s">
        <v>41</v>
      </c>
      <c r="J321" s="3" t="s">
        <v>24</v>
      </c>
      <c r="K321" s="3" t="s">
        <v>22</v>
      </c>
      <c r="L321" s="3" t="s">
        <v>25</v>
      </c>
      <c r="M321" s="3">
        <v>21</v>
      </c>
      <c r="N321" s="3" t="s">
        <v>26</v>
      </c>
      <c r="O321" s="3" t="s">
        <v>27</v>
      </c>
      <c r="P321" s="3" t="s">
        <v>129</v>
      </c>
      <c r="Q321" s="3" t="s">
        <v>254</v>
      </c>
      <c r="R321" s="3">
        <f>IF( ('Question 10 unworked'!$G321="Mumbai Indians")+('Question 10 unworked'!$H321="Mumbai Indians"),1,0)</f>
        <v>0</v>
      </c>
    </row>
    <row r="322" spans="1:18" ht="15.75" customHeight="1" x14ac:dyDescent="0.3">
      <c r="A322" s="3">
        <v>548373</v>
      </c>
      <c r="B322" s="3" t="s">
        <v>62</v>
      </c>
      <c r="C322" s="5">
        <v>41047</v>
      </c>
      <c r="D322" s="3" t="s">
        <v>213</v>
      </c>
      <c r="E322" s="3" t="s">
        <v>64</v>
      </c>
      <c r="F322" s="3">
        <v>0</v>
      </c>
      <c r="G322" s="3" t="s">
        <v>55</v>
      </c>
      <c r="H322" s="3" t="s">
        <v>42</v>
      </c>
      <c r="I322" s="3" t="s">
        <v>42</v>
      </c>
      <c r="J322" s="3" t="s">
        <v>35</v>
      </c>
      <c r="K322" s="3" t="s">
        <v>55</v>
      </c>
      <c r="L322" s="3" t="s">
        <v>43</v>
      </c>
      <c r="M322" s="3">
        <v>5</v>
      </c>
      <c r="N322" s="3" t="s">
        <v>26</v>
      </c>
      <c r="O322" s="3" t="s">
        <v>27</v>
      </c>
      <c r="P322" s="3" t="s">
        <v>142</v>
      </c>
      <c r="Q322" s="3" t="s">
        <v>118</v>
      </c>
      <c r="R322" s="3">
        <f>IF( ('Question 10 unworked'!$G322="Mumbai Indians")+('Question 10 unworked'!$H322="Mumbai Indians"),1,0)</f>
        <v>0</v>
      </c>
    </row>
    <row r="323" spans="1:18" ht="15.75" customHeight="1" x14ac:dyDescent="0.3">
      <c r="A323" s="3">
        <v>548374</v>
      </c>
      <c r="B323" s="3" t="s">
        <v>196</v>
      </c>
      <c r="C323" s="5">
        <v>41048</v>
      </c>
      <c r="D323" s="3" t="s">
        <v>259</v>
      </c>
      <c r="E323" s="3" t="s">
        <v>197</v>
      </c>
      <c r="F323" s="3">
        <v>0</v>
      </c>
      <c r="G323" s="3" t="s">
        <v>33</v>
      </c>
      <c r="H323" s="3" t="s">
        <v>41</v>
      </c>
      <c r="I323" s="3" t="s">
        <v>41</v>
      </c>
      <c r="J323" s="3" t="s">
        <v>24</v>
      </c>
      <c r="K323" s="3" t="s">
        <v>41</v>
      </c>
      <c r="L323" s="3" t="s">
        <v>43</v>
      </c>
      <c r="M323" s="3">
        <v>6</v>
      </c>
      <c r="N323" s="3" t="s">
        <v>26</v>
      </c>
      <c r="O323" s="3" t="s">
        <v>27</v>
      </c>
      <c r="P323" s="3" t="s">
        <v>56</v>
      </c>
      <c r="Q323" s="3" t="s">
        <v>239</v>
      </c>
      <c r="R323" s="3">
        <f>IF( ('Question 10 unworked'!$G323="Mumbai Indians")+('Question 10 unworked'!$H323="Mumbai Indians"),1,0)</f>
        <v>0</v>
      </c>
    </row>
    <row r="324" spans="1:18" ht="15.75" customHeight="1" x14ac:dyDescent="0.3">
      <c r="A324" s="3">
        <v>548375</v>
      </c>
      <c r="B324" s="3" t="s">
        <v>240</v>
      </c>
      <c r="C324" s="5">
        <v>41048</v>
      </c>
      <c r="D324" s="3" t="s">
        <v>247</v>
      </c>
      <c r="E324" s="3" t="s">
        <v>242</v>
      </c>
      <c r="F324" s="3">
        <v>0</v>
      </c>
      <c r="G324" s="3" t="s">
        <v>209</v>
      </c>
      <c r="H324" s="3" t="s">
        <v>23</v>
      </c>
      <c r="I324" s="3" t="s">
        <v>23</v>
      </c>
      <c r="J324" s="3" t="s">
        <v>35</v>
      </c>
      <c r="K324" s="3" t="s">
        <v>23</v>
      </c>
      <c r="L324" s="3" t="s">
        <v>25</v>
      </c>
      <c r="M324" s="3">
        <v>34</v>
      </c>
      <c r="N324" s="3" t="s">
        <v>26</v>
      </c>
      <c r="O324" s="3" t="s">
        <v>27</v>
      </c>
      <c r="P324" s="3" t="s">
        <v>131</v>
      </c>
      <c r="Q324" s="3" t="s">
        <v>79</v>
      </c>
      <c r="R324" s="3">
        <f>IF( ('Question 10 unworked'!$G324="Mumbai Indians")+('Question 10 unworked'!$H324="Mumbai Indians"),1,0)</f>
        <v>0</v>
      </c>
    </row>
    <row r="325" spans="1:18" ht="15.75" customHeight="1" x14ac:dyDescent="0.3">
      <c r="A325" s="3">
        <v>548376</v>
      </c>
      <c r="B325" s="3" t="s">
        <v>62</v>
      </c>
      <c r="C325" s="5">
        <v>41049</v>
      </c>
      <c r="D325" s="3" t="s">
        <v>213</v>
      </c>
      <c r="E325" s="3" t="s">
        <v>64</v>
      </c>
      <c r="F325" s="3">
        <v>0</v>
      </c>
      <c r="G325" s="3" t="s">
        <v>55</v>
      </c>
      <c r="H325" s="3" t="s">
        <v>22</v>
      </c>
      <c r="I325" s="3" t="s">
        <v>22</v>
      </c>
      <c r="J325" s="3" t="s">
        <v>24</v>
      </c>
      <c r="K325" s="3" t="s">
        <v>55</v>
      </c>
      <c r="L325" s="3" t="s">
        <v>25</v>
      </c>
      <c r="M325" s="3">
        <v>9</v>
      </c>
      <c r="N325" s="3" t="s">
        <v>26</v>
      </c>
      <c r="O325" s="3" t="s">
        <v>27</v>
      </c>
      <c r="P325" s="3" t="s">
        <v>142</v>
      </c>
      <c r="Q325" s="3" t="s">
        <v>118</v>
      </c>
      <c r="R325" s="3">
        <f>IF( ('Question 10 unworked'!$G325="Mumbai Indians")+('Question 10 unworked'!$H325="Mumbai Indians"),1,0)</f>
        <v>0</v>
      </c>
    </row>
    <row r="326" spans="1:18" ht="15.75" customHeight="1" x14ac:dyDescent="0.3">
      <c r="A326" s="3">
        <v>548377</v>
      </c>
      <c r="B326" s="3" t="s">
        <v>58</v>
      </c>
      <c r="C326" s="5">
        <v>41049</v>
      </c>
      <c r="D326" s="3" t="s">
        <v>154</v>
      </c>
      <c r="E326" s="3" t="s">
        <v>60</v>
      </c>
      <c r="F326" s="3">
        <v>0</v>
      </c>
      <c r="G326" s="3" t="s">
        <v>42</v>
      </c>
      <c r="H326" s="3" t="s">
        <v>49</v>
      </c>
      <c r="I326" s="3" t="s">
        <v>42</v>
      </c>
      <c r="J326" s="3" t="s">
        <v>35</v>
      </c>
      <c r="K326" s="3" t="s">
        <v>49</v>
      </c>
      <c r="L326" s="3" t="s">
        <v>43</v>
      </c>
      <c r="M326" s="3">
        <v>10</v>
      </c>
      <c r="N326" s="3" t="s">
        <v>26</v>
      </c>
      <c r="O326" s="3" t="s">
        <v>27</v>
      </c>
      <c r="P326" s="3" t="s">
        <v>129</v>
      </c>
      <c r="Q326" s="3" t="s">
        <v>254</v>
      </c>
      <c r="R326" s="3">
        <f>IF( ('Question 10 unworked'!$G326="Mumbai Indians")+('Question 10 unworked'!$H326="Mumbai Indians"),1,0)</f>
        <v>1</v>
      </c>
    </row>
    <row r="327" spans="1:18" ht="15.75" customHeight="1" x14ac:dyDescent="0.3">
      <c r="A327" s="3">
        <v>548378</v>
      </c>
      <c r="B327" s="3" t="s">
        <v>240</v>
      </c>
      <c r="C327" s="5">
        <v>41051</v>
      </c>
      <c r="D327" s="3" t="s">
        <v>70</v>
      </c>
      <c r="E327" s="3" t="s">
        <v>242</v>
      </c>
      <c r="F327" s="3">
        <v>0</v>
      </c>
      <c r="G327" s="3" t="s">
        <v>41</v>
      </c>
      <c r="H327" s="3" t="s">
        <v>23</v>
      </c>
      <c r="I327" s="3" t="s">
        <v>23</v>
      </c>
      <c r="J327" s="3" t="s">
        <v>35</v>
      </c>
      <c r="K327" s="3" t="s">
        <v>23</v>
      </c>
      <c r="L327" s="3" t="s">
        <v>25</v>
      </c>
      <c r="M327" s="3">
        <v>18</v>
      </c>
      <c r="N327" s="3" t="s">
        <v>26</v>
      </c>
      <c r="O327" s="3" t="s">
        <v>27</v>
      </c>
      <c r="P327" s="3" t="s">
        <v>79</v>
      </c>
      <c r="Q327" s="3" t="s">
        <v>118</v>
      </c>
      <c r="R327" s="3">
        <f>IF( ('Question 10 unworked'!$G327="Mumbai Indians")+('Question 10 unworked'!$H327="Mumbai Indians"),1,0)</f>
        <v>0</v>
      </c>
    </row>
    <row r="328" spans="1:18" ht="15.75" customHeight="1" x14ac:dyDescent="0.3">
      <c r="A328" s="3">
        <v>548379</v>
      </c>
      <c r="B328" s="3" t="s">
        <v>19</v>
      </c>
      <c r="C328" s="5">
        <v>41052</v>
      </c>
      <c r="D328" s="3" t="s">
        <v>78</v>
      </c>
      <c r="E328" s="3" t="s">
        <v>21</v>
      </c>
      <c r="F328" s="3">
        <v>0</v>
      </c>
      <c r="G328" s="3" t="s">
        <v>34</v>
      </c>
      <c r="H328" s="3" t="s">
        <v>49</v>
      </c>
      <c r="I328" s="3" t="s">
        <v>49</v>
      </c>
      <c r="J328" s="3" t="s">
        <v>24</v>
      </c>
      <c r="K328" s="3" t="s">
        <v>34</v>
      </c>
      <c r="L328" s="3" t="s">
        <v>25</v>
      </c>
      <c r="M328" s="3">
        <v>38</v>
      </c>
      <c r="N328" s="3" t="s">
        <v>26</v>
      </c>
      <c r="O328" s="3" t="s">
        <v>27</v>
      </c>
      <c r="P328" s="3" t="s">
        <v>56</v>
      </c>
      <c r="Q328" s="3" t="s">
        <v>129</v>
      </c>
      <c r="R328" s="3">
        <f>IF( ('Question 10 unworked'!$G328="Mumbai Indians")+('Question 10 unworked'!$H328="Mumbai Indians"),1,0)</f>
        <v>1</v>
      </c>
    </row>
    <row r="329" spans="1:18" ht="15.75" customHeight="1" x14ac:dyDescent="0.3">
      <c r="A329" s="3">
        <v>548380</v>
      </c>
      <c r="B329" s="3" t="s">
        <v>67</v>
      </c>
      <c r="C329" s="5">
        <v>41054</v>
      </c>
      <c r="D329" s="3" t="s">
        <v>183</v>
      </c>
      <c r="E329" s="3" t="s">
        <v>69</v>
      </c>
      <c r="F329" s="3">
        <v>0</v>
      </c>
      <c r="G329" s="3" t="s">
        <v>41</v>
      </c>
      <c r="H329" s="3" t="s">
        <v>34</v>
      </c>
      <c r="I329" s="3" t="s">
        <v>41</v>
      </c>
      <c r="J329" s="3" t="s">
        <v>24</v>
      </c>
      <c r="K329" s="3" t="s">
        <v>34</v>
      </c>
      <c r="L329" s="3" t="s">
        <v>25</v>
      </c>
      <c r="M329" s="3">
        <v>86</v>
      </c>
      <c r="N329" s="3" t="s">
        <v>26</v>
      </c>
      <c r="O329" s="3" t="s">
        <v>27</v>
      </c>
      <c r="P329" s="3" t="s">
        <v>79</v>
      </c>
      <c r="Q329" s="3" t="s">
        <v>118</v>
      </c>
      <c r="R329" s="3">
        <f>IF( ('Question 10 unworked'!$G329="Mumbai Indians")+('Question 10 unworked'!$H329="Mumbai Indians"),1,0)</f>
        <v>0</v>
      </c>
    </row>
    <row r="330" spans="1:18" ht="15.75" customHeight="1" x14ac:dyDescent="0.3">
      <c r="A330" s="3">
        <v>548381</v>
      </c>
      <c r="B330" s="3" t="s">
        <v>67</v>
      </c>
      <c r="C330" s="5">
        <v>41056</v>
      </c>
      <c r="D330" s="3" t="s">
        <v>260</v>
      </c>
      <c r="E330" s="3" t="s">
        <v>69</v>
      </c>
      <c r="F330" s="3">
        <v>0</v>
      </c>
      <c r="G330" s="3" t="s">
        <v>23</v>
      </c>
      <c r="H330" s="3" t="s">
        <v>34</v>
      </c>
      <c r="I330" s="3" t="s">
        <v>34</v>
      </c>
      <c r="J330" s="3" t="s">
        <v>35</v>
      </c>
      <c r="K330" s="3" t="s">
        <v>23</v>
      </c>
      <c r="L330" s="3" t="s">
        <v>43</v>
      </c>
      <c r="M330" s="3">
        <v>5</v>
      </c>
      <c r="N330" s="3" t="s">
        <v>26</v>
      </c>
      <c r="O330" s="3" t="s">
        <v>27</v>
      </c>
      <c r="P330" s="3" t="s">
        <v>56</v>
      </c>
      <c r="Q330" s="3" t="s">
        <v>118</v>
      </c>
      <c r="R330" s="3">
        <f>IF( ('Question 10 unworked'!$G330="Mumbai Indians")+('Question 10 unworked'!$H330="Mumbai Indians"),1,0)</f>
        <v>0</v>
      </c>
    </row>
    <row r="331" spans="1:18" ht="15.75" customHeight="1" x14ac:dyDescent="0.3">
      <c r="A331" s="3">
        <v>597998</v>
      </c>
      <c r="B331" s="3" t="s">
        <v>52</v>
      </c>
      <c r="C331" s="5">
        <v>41367</v>
      </c>
      <c r="D331" s="3" t="s">
        <v>249</v>
      </c>
      <c r="E331" s="3" t="s">
        <v>54</v>
      </c>
      <c r="F331" s="3">
        <v>0</v>
      </c>
      <c r="G331" s="3" t="s">
        <v>23</v>
      </c>
      <c r="H331" s="3" t="s">
        <v>41</v>
      </c>
      <c r="I331" s="3" t="s">
        <v>23</v>
      </c>
      <c r="J331" s="3" t="s">
        <v>24</v>
      </c>
      <c r="K331" s="3" t="s">
        <v>23</v>
      </c>
      <c r="L331" s="3" t="s">
        <v>43</v>
      </c>
      <c r="M331" s="3">
        <v>6</v>
      </c>
      <c r="N331" s="3" t="s">
        <v>26</v>
      </c>
      <c r="O331" s="3" t="s">
        <v>27</v>
      </c>
      <c r="P331" s="3" t="s">
        <v>142</v>
      </c>
      <c r="Q331" s="3" t="s">
        <v>118</v>
      </c>
      <c r="R331" s="3">
        <f>IF( ('Question 10 unworked'!$G331="Mumbai Indians")+('Question 10 unworked'!$H331="Mumbai Indians"),1,0)</f>
        <v>0</v>
      </c>
    </row>
    <row r="332" spans="1:18" ht="15.75" customHeight="1" x14ac:dyDescent="0.3">
      <c r="A332" s="3">
        <v>597999</v>
      </c>
      <c r="B332" s="3" t="s">
        <v>19</v>
      </c>
      <c r="C332" s="5">
        <v>41368</v>
      </c>
      <c r="D332" s="3" t="s">
        <v>120</v>
      </c>
      <c r="E332" s="3" t="s">
        <v>21</v>
      </c>
      <c r="F332" s="3">
        <v>0</v>
      </c>
      <c r="G332" s="3" t="s">
        <v>22</v>
      </c>
      <c r="H332" s="3" t="s">
        <v>49</v>
      </c>
      <c r="I332" s="3" t="s">
        <v>49</v>
      </c>
      <c r="J332" s="3" t="s">
        <v>24</v>
      </c>
      <c r="K332" s="3" t="s">
        <v>22</v>
      </c>
      <c r="L332" s="3" t="s">
        <v>25</v>
      </c>
      <c r="M332" s="3">
        <v>2</v>
      </c>
      <c r="N332" s="3" t="s">
        <v>26</v>
      </c>
      <c r="O332" s="3" t="s">
        <v>27</v>
      </c>
      <c r="P332" s="3" t="s">
        <v>239</v>
      </c>
      <c r="Q332" s="3" t="s">
        <v>254</v>
      </c>
      <c r="R332" s="3">
        <f>IF( ('Question 10 unworked'!$G332="Mumbai Indians")+('Question 10 unworked'!$H332="Mumbai Indians"),1,0)</f>
        <v>1</v>
      </c>
    </row>
    <row r="333" spans="1:18" ht="15.75" customHeight="1" x14ac:dyDescent="0.3">
      <c r="A333" s="3">
        <v>598000</v>
      </c>
      <c r="B333" s="3" t="s">
        <v>62</v>
      </c>
      <c r="C333" s="5">
        <v>41369</v>
      </c>
      <c r="D333" s="3" t="s">
        <v>95</v>
      </c>
      <c r="E333" s="3" t="s">
        <v>64</v>
      </c>
      <c r="F333" s="3">
        <v>0</v>
      </c>
      <c r="G333" s="3" t="s">
        <v>261</v>
      </c>
      <c r="H333" s="3" t="s">
        <v>209</v>
      </c>
      <c r="I333" s="3" t="s">
        <v>209</v>
      </c>
      <c r="J333" s="3" t="s">
        <v>24</v>
      </c>
      <c r="K333" s="3" t="s">
        <v>261</v>
      </c>
      <c r="L333" s="3" t="s">
        <v>25</v>
      </c>
      <c r="M333" s="3">
        <v>22</v>
      </c>
      <c r="N333" s="3" t="s">
        <v>26</v>
      </c>
      <c r="O333" s="3" t="s">
        <v>27</v>
      </c>
      <c r="P333" s="3" t="s">
        <v>142</v>
      </c>
      <c r="Q333" s="3" t="s">
        <v>118</v>
      </c>
      <c r="R333" s="3">
        <f>IF( ('Question 10 unworked'!$G333="Mumbai Indians")+('Question 10 unworked'!$H333="Mumbai Indians"),1,0)</f>
        <v>0</v>
      </c>
    </row>
    <row r="334" spans="1:18" ht="15.75" customHeight="1" x14ac:dyDescent="0.3">
      <c r="A334" s="3">
        <v>598001</v>
      </c>
      <c r="B334" s="3" t="s">
        <v>38</v>
      </c>
      <c r="C334" s="5">
        <v>41370</v>
      </c>
      <c r="D334" s="3" t="s">
        <v>111</v>
      </c>
      <c r="E334" s="3" t="s">
        <v>40</v>
      </c>
      <c r="F334" s="3">
        <v>0</v>
      </c>
      <c r="G334" s="3" t="s">
        <v>41</v>
      </c>
      <c r="H334" s="3" t="s">
        <v>42</v>
      </c>
      <c r="I334" s="3" t="s">
        <v>42</v>
      </c>
      <c r="J334" s="3" t="s">
        <v>35</v>
      </c>
      <c r="K334" s="3" t="s">
        <v>42</v>
      </c>
      <c r="L334" s="3" t="s">
        <v>25</v>
      </c>
      <c r="M334" s="3">
        <v>5</v>
      </c>
      <c r="N334" s="3" t="s">
        <v>26</v>
      </c>
      <c r="O334" s="3" t="s">
        <v>27</v>
      </c>
      <c r="P334" s="3" t="s">
        <v>171</v>
      </c>
      <c r="Q334" s="3" t="s">
        <v>254</v>
      </c>
      <c r="R334" s="3">
        <f>IF( ('Question 10 unworked'!$G334="Mumbai Indians")+('Question 10 unworked'!$H334="Mumbai Indians"),1,0)</f>
        <v>0</v>
      </c>
    </row>
    <row r="335" spans="1:18" ht="15.75" customHeight="1" x14ac:dyDescent="0.3">
      <c r="A335" s="3">
        <v>598002</v>
      </c>
      <c r="B335" s="3" t="s">
        <v>67</v>
      </c>
      <c r="C335" s="5">
        <v>41370</v>
      </c>
      <c r="D335" s="3" t="s">
        <v>194</v>
      </c>
      <c r="E335" s="3" t="s">
        <v>69</v>
      </c>
      <c r="F335" s="3">
        <v>0</v>
      </c>
      <c r="G335" s="3" t="s">
        <v>34</v>
      </c>
      <c r="H335" s="3" t="s">
        <v>49</v>
      </c>
      <c r="I335" s="3" t="s">
        <v>49</v>
      </c>
      <c r="J335" s="3" t="s">
        <v>35</v>
      </c>
      <c r="K335" s="3" t="s">
        <v>49</v>
      </c>
      <c r="L335" s="3" t="s">
        <v>25</v>
      </c>
      <c r="M335" s="3">
        <v>9</v>
      </c>
      <c r="N335" s="3" t="s">
        <v>26</v>
      </c>
      <c r="O335" s="3" t="s">
        <v>27</v>
      </c>
      <c r="P335" s="3" t="s">
        <v>122</v>
      </c>
      <c r="Q335" s="3" t="s">
        <v>239</v>
      </c>
      <c r="R335" s="3">
        <f>IF( ('Question 10 unworked'!$G335="Mumbai Indians")+('Question 10 unworked'!$H335="Mumbai Indians"),1,0)</f>
        <v>1</v>
      </c>
    </row>
    <row r="336" spans="1:18" ht="15.75" customHeight="1" x14ac:dyDescent="0.3">
      <c r="A336" s="3">
        <v>598003</v>
      </c>
      <c r="B336" s="3" t="s">
        <v>240</v>
      </c>
      <c r="C336" s="5">
        <v>41371</v>
      </c>
      <c r="D336" s="3" t="s">
        <v>262</v>
      </c>
      <c r="E336" s="3" t="s">
        <v>242</v>
      </c>
      <c r="F336" s="3">
        <v>0</v>
      </c>
      <c r="G336" s="3" t="s">
        <v>209</v>
      </c>
      <c r="H336" s="3" t="s">
        <v>33</v>
      </c>
      <c r="I336" s="3" t="s">
        <v>209</v>
      </c>
      <c r="J336" s="3" t="s">
        <v>35</v>
      </c>
      <c r="K336" s="3" t="s">
        <v>33</v>
      </c>
      <c r="L336" s="3" t="s">
        <v>43</v>
      </c>
      <c r="M336" s="3">
        <v>8</v>
      </c>
      <c r="N336" s="3" t="s">
        <v>26</v>
      </c>
      <c r="O336" s="3" t="s">
        <v>27</v>
      </c>
      <c r="P336" s="3" t="s">
        <v>131</v>
      </c>
      <c r="Q336" s="3" t="s">
        <v>118</v>
      </c>
      <c r="R336" s="3">
        <f>IF( ('Question 10 unworked'!$G336="Mumbai Indians")+('Question 10 unworked'!$H336="Mumbai Indians"),1,0)</f>
        <v>0</v>
      </c>
    </row>
    <row r="337" spans="1:18" ht="15.75" customHeight="1" x14ac:dyDescent="0.3">
      <c r="A337" s="3">
        <v>598004</v>
      </c>
      <c r="B337" s="3" t="s">
        <v>62</v>
      </c>
      <c r="C337" s="5">
        <v>41371</v>
      </c>
      <c r="D337" s="3" t="s">
        <v>263</v>
      </c>
      <c r="E337" s="3" t="s">
        <v>64</v>
      </c>
      <c r="F337" s="3">
        <v>0</v>
      </c>
      <c r="G337" s="3" t="s">
        <v>261</v>
      </c>
      <c r="H337" s="3" t="s">
        <v>22</v>
      </c>
      <c r="I337" s="3" t="s">
        <v>22</v>
      </c>
      <c r="J337" s="3" t="s">
        <v>35</v>
      </c>
      <c r="K337" s="3" t="s">
        <v>261</v>
      </c>
      <c r="L337" s="3" t="s">
        <v>124</v>
      </c>
      <c r="M337" s="3" t="s">
        <v>27</v>
      </c>
      <c r="N337" s="3" t="s">
        <v>125</v>
      </c>
      <c r="O337" s="3" t="s">
        <v>27</v>
      </c>
      <c r="P337" s="3" t="s">
        <v>234</v>
      </c>
      <c r="Q337" s="3" t="s">
        <v>142</v>
      </c>
      <c r="R337" s="3">
        <f>IF( ('Question 10 unworked'!$G337="Mumbai Indians")+('Question 10 unworked'!$H337="Mumbai Indians"),1,0)</f>
        <v>0</v>
      </c>
    </row>
    <row r="338" spans="1:18" ht="15.75" customHeight="1" x14ac:dyDescent="0.3">
      <c r="A338" s="3">
        <v>598005</v>
      </c>
      <c r="B338" s="3" t="s">
        <v>58</v>
      </c>
      <c r="C338" s="5">
        <v>41372</v>
      </c>
      <c r="D338" s="3" t="s">
        <v>204</v>
      </c>
      <c r="E338" s="3" t="s">
        <v>60</v>
      </c>
      <c r="F338" s="3">
        <v>0</v>
      </c>
      <c r="G338" s="3" t="s">
        <v>42</v>
      </c>
      <c r="H338" s="3" t="s">
        <v>23</v>
      </c>
      <c r="I338" s="3" t="s">
        <v>23</v>
      </c>
      <c r="J338" s="3" t="s">
        <v>24</v>
      </c>
      <c r="K338" s="3" t="s">
        <v>42</v>
      </c>
      <c r="L338" s="3" t="s">
        <v>25</v>
      </c>
      <c r="M338" s="3">
        <v>19</v>
      </c>
      <c r="N338" s="3" t="s">
        <v>26</v>
      </c>
      <c r="O338" s="3" t="s">
        <v>27</v>
      </c>
      <c r="P338" s="3" t="s">
        <v>44</v>
      </c>
      <c r="Q338" s="3" t="s">
        <v>171</v>
      </c>
      <c r="R338" s="3">
        <f>IF( ('Question 10 unworked'!$G338="Mumbai Indians")+('Question 10 unworked'!$H338="Mumbai Indians"),1,0)</f>
        <v>0</v>
      </c>
    </row>
    <row r="339" spans="1:18" ht="15.75" customHeight="1" x14ac:dyDescent="0.3">
      <c r="A339" s="3">
        <v>598006</v>
      </c>
      <c r="B339" s="3" t="s">
        <v>46</v>
      </c>
      <c r="C339" s="5">
        <v>41373</v>
      </c>
      <c r="D339" s="3" t="s">
        <v>103</v>
      </c>
      <c r="E339" s="3" t="s">
        <v>48</v>
      </c>
      <c r="F339" s="3">
        <v>0</v>
      </c>
      <c r="G339" s="3" t="s">
        <v>49</v>
      </c>
      <c r="H339" s="3" t="s">
        <v>41</v>
      </c>
      <c r="I339" s="3" t="s">
        <v>49</v>
      </c>
      <c r="J339" s="3" t="s">
        <v>35</v>
      </c>
      <c r="K339" s="3" t="s">
        <v>49</v>
      </c>
      <c r="L339" s="3" t="s">
        <v>25</v>
      </c>
      <c r="M339" s="3">
        <v>44</v>
      </c>
      <c r="N339" s="3" t="s">
        <v>26</v>
      </c>
      <c r="O339" s="3" t="s">
        <v>27</v>
      </c>
      <c r="P339" s="3" t="s">
        <v>122</v>
      </c>
      <c r="Q339" s="3" t="s">
        <v>239</v>
      </c>
      <c r="R339" s="3">
        <f>IF( ('Question 10 unworked'!$G339="Mumbai Indians")+('Question 10 unworked'!$H339="Mumbai Indians"),1,0)</f>
        <v>1</v>
      </c>
    </row>
    <row r="340" spans="1:18" ht="15.75" customHeight="1" x14ac:dyDescent="0.3">
      <c r="A340" s="3">
        <v>598007</v>
      </c>
      <c r="B340" s="3" t="s">
        <v>30</v>
      </c>
      <c r="C340" s="5">
        <v>41374</v>
      </c>
      <c r="D340" s="3" t="s">
        <v>31</v>
      </c>
      <c r="E340" s="3" t="s">
        <v>32</v>
      </c>
      <c r="F340" s="3">
        <v>0</v>
      </c>
      <c r="G340" s="3" t="s">
        <v>33</v>
      </c>
      <c r="H340" s="3" t="s">
        <v>34</v>
      </c>
      <c r="I340" s="3" t="s">
        <v>34</v>
      </c>
      <c r="J340" s="3" t="s">
        <v>24</v>
      </c>
      <c r="K340" s="3" t="s">
        <v>34</v>
      </c>
      <c r="L340" s="3" t="s">
        <v>43</v>
      </c>
      <c r="M340" s="3">
        <v>10</v>
      </c>
      <c r="N340" s="3" t="s">
        <v>26</v>
      </c>
      <c r="O340" s="3" t="s">
        <v>27</v>
      </c>
      <c r="P340" s="3" t="s">
        <v>44</v>
      </c>
      <c r="Q340" s="3" t="s">
        <v>254</v>
      </c>
      <c r="R340" s="3">
        <f>IF( ('Question 10 unworked'!$G340="Mumbai Indians")+('Question 10 unworked'!$H340="Mumbai Indians"),1,0)</f>
        <v>0</v>
      </c>
    </row>
    <row r="341" spans="1:18" ht="15.75" customHeight="1" x14ac:dyDescent="0.3">
      <c r="A341" s="3">
        <v>598008</v>
      </c>
      <c r="B341" s="3" t="s">
        <v>19</v>
      </c>
      <c r="C341" s="5">
        <v>41375</v>
      </c>
      <c r="D341" s="3" t="s">
        <v>120</v>
      </c>
      <c r="E341" s="3" t="s">
        <v>21</v>
      </c>
      <c r="F341" s="3">
        <v>0</v>
      </c>
      <c r="G341" s="3" t="s">
        <v>22</v>
      </c>
      <c r="H341" s="3" t="s">
        <v>23</v>
      </c>
      <c r="I341" s="3" t="s">
        <v>22</v>
      </c>
      <c r="J341" s="3" t="s">
        <v>24</v>
      </c>
      <c r="K341" s="3" t="s">
        <v>22</v>
      </c>
      <c r="L341" s="3" t="s">
        <v>43</v>
      </c>
      <c r="M341" s="3">
        <v>8</v>
      </c>
      <c r="N341" s="3" t="s">
        <v>26</v>
      </c>
      <c r="O341" s="3" t="s">
        <v>27</v>
      </c>
      <c r="P341" s="3" t="s">
        <v>28</v>
      </c>
      <c r="Q341" s="3" t="s">
        <v>234</v>
      </c>
      <c r="R341" s="3">
        <f>IF( ('Question 10 unworked'!$G341="Mumbai Indians")+('Question 10 unworked'!$H341="Mumbai Indians"),1,0)</f>
        <v>0</v>
      </c>
    </row>
    <row r="342" spans="1:18" ht="15.75" customHeight="1" x14ac:dyDescent="0.3">
      <c r="A342" s="3">
        <v>598009</v>
      </c>
      <c r="B342" s="3" t="s">
        <v>240</v>
      </c>
      <c r="C342" s="5">
        <v>41375</v>
      </c>
      <c r="D342" s="3" t="s">
        <v>264</v>
      </c>
      <c r="E342" s="3" t="s">
        <v>242</v>
      </c>
      <c r="F342" s="3">
        <v>0</v>
      </c>
      <c r="G342" s="3" t="s">
        <v>209</v>
      </c>
      <c r="H342" s="3" t="s">
        <v>42</v>
      </c>
      <c r="I342" s="3" t="s">
        <v>42</v>
      </c>
      <c r="J342" s="3" t="s">
        <v>35</v>
      </c>
      <c r="K342" s="3" t="s">
        <v>209</v>
      </c>
      <c r="L342" s="3" t="s">
        <v>43</v>
      </c>
      <c r="M342" s="3">
        <v>7</v>
      </c>
      <c r="N342" s="3" t="s">
        <v>26</v>
      </c>
      <c r="O342" s="3" t="s">
        <v>27</v>
      </c>
      <c r="P342" s="3" t="s">
        <v>122</v>
      </c>
      <c r="Q342" s="3" t="s">
        <v>265</v>
      </c>
      <c r="R342" s="3">
        <f>IF( ('Question 10 unworked'!$G342="Mumbai Indians")+('Question 10 unworked'!$H342="Mumbai Indians"),1,0)</f>
        <v>0</v>
      </c>
    </row>
    <row r="343" spans="1:18" ht="15.75" customHeight="1" x14ac:dyDescent="0.3">
      <c r="A343" s="3">
        <v>598010</v>
      </c>
      <c r="B343" s="3" t="s">
        <v>38</v>
      </c>
      <c r="C343" s="5">
        <v>41376</v>
      </c>
      <c r="D343" s="3" t="s">
        <v>95</v>
      </c>
      <c r="E343" s="3" t="s">
        <v>40</v>
      </c>
      <c r="F343" s="3">
        <v>0</v>
      </c>
      <c r="G343" s="3" t="s">
        <v>41</v>
      </c>
      <c r="H343" s="3" t="s">
        <v>261</v>
      </c>
      <c r="I343" s="3" t="s">
        <v>41</v>
      </c>
      <c r="J343" s="3" t="s">
        <v>35</v>
      </c>
      <c r="K343" s="3" t="s">
        <v>261</v>
      </c>
      <c r="L343" s="3" t="s">
        <v>43</v>
      </c>
      <c r="M343" s="3">
        <v>3</v>
      </c>
      <c r="N343" s="3" t="s">
        <v>26</v>
      </c>
      <c r="O343" s="3" t="s">
        <v>27</v>
      </c>
      <c r="P343" s="3" t="s">
        <v>44</v>
      </c>
      <c r="Q343" s="3" t="s">
        <v>266</v>
      </c>
      <c r="R343" s="3">
        <f>IF( ('Question 10 unworked'!$G343="Mumbai Indians")+('Question 10 unworked'!$H343="Mumbai Indians"),1,0)</f>
        <v>0</v>
      </c>
    </row>
    <row r="344" spans="1:18" ht="15.75" customHeight="1" x14ac:dyDescent="0.3">
      <c r="A344" s="3">
        <v>598011</v>
      </c>
      <c r="B344" s="3" t="s">
        <v>46</v>
      </c>
      <c r="C344" s="5">
        <v>41377</v>
      </c>
      <c r="D344" s="3" t="s">
        <v>149</v>
      </c>
      <c r="E344" s="3" t="s">
        <v>48</v>
      </c>
      <c r="F344" s="3">
        <v>0</v>
      </c>
      <c r="G344" s="3" t="s">
        <v>49</v>
      </c>
      <c r="H344" s="3" t="s">
        <v>209</v>
      </c>
      <c r="I344" s="3" t="s">
        <v>49</v>
      </c>
      <c r="J344" s="3" t="s">
        <v>35</v>
      </c>
      <c r="K344" s="3" t="s">
        <v>49</v>
      </c>
      <c r="L344" s="3" t="s">
        <v>25</v>
      </c>
      <c r="M344" s="3">
        <v>41</v>
      </c>
      <c r="N344" s="3" t="s">
        <v>26</v>
      </c>
      <c r="O344" s="3" t="s">
        <v>27</v>
      </c>
      <c r="P344" s="3" t="s">
        <v>142</v>
      </c>
      <c r="Q344" s="3" t="s">
        <v>118</v>
      </c>
      <c r="R344" s="3">
        <f>IF( ('Question 10 unworked'!$G344="Mumbai Indians")+('Question 10 unworked'!$H344="Mumbai Indians"),1,0)</f>
        <v>1</v>
      </c>
    </row>
    <row r="345" spans="1:18" ht="15.75" customHeight="1" x14ac:dyDescent="0.3">
      <c r="A345" s="3">
        <v>598012</v>
      </c>
      <c r="B345" s="3" t="s">
        <v>67</v>
      </c>
      <c r="C345" s="5">
        <v>41377</v>
      </c>
      <c r="D345" s="3" t="s">
        <v>237</v>
      </c>
      <c r="E345" s="3" t="s">
        <v>69</v>
      </c>
      <c r="F345" s="3">
        <v>0</v>
      </c>
      <c r="G345" s="3" t="s">
        <v>34</v>
      </c>
      <c r="H345" s="3" t="s">
        <v>22</v>
      </c>
      <c r="I345" s="3" t="s">
        <v>34</v>
      </c>
      <c r="J345" s="3" t="s">
        <v>24</v>
      </c>
      <c r="K345" s="3" t="s">
        <v>34</v>
      </c>
      <c r="L345" s="3" t="s">
        <v>43</v>
      </c>
      <c r="M345" s="3">
        <v>4</v>
      </c>
      <c r="N345" s="3" t="s">
        <v>26</v>
      </c>
      <c r="O345" s="3" t="s">
        <v>27</v>
      </c>
      <c r="P345" s="3" t="s">
        <v>28</v>
      </c>
      <c r="Q345" s="3" t="s">
        <v>234</v>
      </c>
      <c r="R345" s="3">
        <f>IF( ('Question 10 unworked'!$G345="Mumbai Indians")+('Question 10 unworked'!$H345="Mumbai Indians"),1,0)</f>
        <v>0</v>
      </c>
    </row>
    <row r="346" spans="1:18" ht="15.75" customHeight="1" x14ac:dyDescent="0.3">
      <c r="A346" s="3">
        <v>598013</v>
      </c>
      <c r="B346" s="3" t="s">
        <v>52</v>
      </c>
      <c r="C346" s="5">
        <v>41378</v>
      </c>
      <c r="D346" s="3" t="s">
        <v>148</v>
      </c>
      <c r="E346" s="3" t="s">
        <v>54</v>
      </c>
      <c r="F346" s="3">
        <v>0</v>
      </c>
      <c r="G346" s="3" t="s">
        <v>23</v>
      </c>
      <c r="H346" s="3" t="s">
        <v>261</v>
      </c>
      <c r="I346" s="3" t="s">
        <v>23</v>
      </c>
      <c r="J346" s="3" t="s">
        <v>35</v>
      </c>
      <c r="K346" s="3" t="s">
        <v>23</v>
      </c>
      <c r="L346" s="3" t="s">
        <v>25</v>
      </c>
      <c r="M346" s="3">
        <v>48</v>
      </c>
      <c r="N346" s="3" t="s">
        <v>26</v>
      </c>
      <c r="O346" s="3" t="s">
        <v>27</v>
      </c>
      <c r="P346" s="3" t="s">
        <v>122</v>
      </c>
      <c r="Q346" s="3" t="s">
        <v>239</v>
      </c>
      <c r="R346" s="3">
        <f>IF( ('Question 10 unworked'!$G346="Mumbai Indians")+('Question 10 unworked'!$H346="Mumbai Indians"),1,0)</f>
        <v>0</v>
      </c>
    </row>
    <row r="347" spans="1:18" ht="15.75" customHeight="1" x14ac:dyDescent="0.3">
      <c r="A347" s="3">
        <v>598014</v>
      </c>
      <c r="B347" s="3" t="s">
        <v>58</v>
      </c>
      <c r="C347" s="5">
        <v>41378</v>
      </c>
      <c r="D347" s="3" t="s">
        <v>267</v>
      </c>
      <c r="E347" s="3" t="s">
        <v>60</v>
      </c>
      <c r="F347" s="3">
        <v>0</v>
      </c>
      <c r="G347" s="3" t="s">
        <v>42</v>
      </c>
      <c r="H347" s="3" t="s">
        <v>33</v>
      </c>
      <c r="I347" s="3" t="s">
        <v>42</v>
      </c>
      <c r="J347" s="3" t="s">
        <v>24</v>
      </c>
      <c r="K347" s="3" t="s">
        <v>42</v>
      </c>
      <c r="L347" s="3" t="s">
        <v>43</v>
      </c>
      <c r="M347" s="3">
        <v>6</v>
      </c>
      <c r="N347" s="3" t="s">
        <v>26</v>
      </c>
      <c r="O347" s="3" t="s">
        <v>27</v>
      </c>
      <c r="P347" s="3" t="s">
        <v>44</v>
      </c>
      <c r="Q347" s="3" t="s">
        <v>254</v>
      </c>
      <c r="R347" s="3">
        <f>IF( ('Question 10 unworked'!$G347="Mumbai Indians")+('Question 10 unworked'!$H347="Mumbai Indians"),1,0)</f>
        <v>0</v>
      </c>
    </row>
    <row r="348" spans="1:18" ht="15.75" customHeight="1" x14ac:dyDescent="0.3">
      <c r="A348" s="3">
        <v>598015</v>
      </c>
      <c r="B348" s="3" t="s">
        <v>67</v>
      </c>
      <c r="C348" s="5">
        <v>41379</v>
      </c>
      <c r="D348" s="3" t="s">
        <v>233</v>
      </c>
      <c r="E348" s="3" t="s">
        <v>69</v>
      </c>
      <c r="F348" s="3">
        <v>0</v>
      </c>
      <c r="G348" s="3" t="s">
        <v>34</v>
      </c>
      <c r="H348" s="3" t="s">
        <v>209</v>
      </c>
      <c r="I348" s="3" t="s">
        <v>209</v>
      </c>
      <c r="J348" s="3" t="s">
        <v>35</v>
      </c>
      <c r="K348" s="3" t="s">
        <v>209</v>
      </c>
      <c r="L348" s="3" t="s">
        <v>25</v>
      </c>
      <c r="M348" s="3">
        <v>24</v>
      </c>
      <c r="N348" s="3" t="s">
        <v>26</v>
      </c>
      <c r="O348" s="3" t="s">
        <v>27</v>
      </c>
      <c r="P348" s="3" t="s">
        <v>28</v>
      </c>
      <c r="Q348" s="3" t="s">
        <v>234</v>
      </c>
      <c r="R348" s="3">
        <f>IF( ('Question 10 unworked'!$G348="Mumbai Indians")+('Question 10 unworked'!$H348="Mumbai Indians"),1,0)</f>
        <v>0</v>
      </c>
    </row>
    <row r="349" spans="1:18" ht="15.75" customHeight="1" x14ac:dyDescent="0.3">
      <c r="A349" s="3">
        <v>598016</v>
      </c>
      <c r="B349" s="3" t="s">
        <v>30</v>
      </c>
      <c r="C349" s="5">
        <v>41380</v>
      </c>
      <c r="D349" s="3" t="s">
        <v>268</v>
      </c>
      <c r="E349" s="3" t="s">
        <v>32</v>
      </c>
      <c r="F349" s="3">
        <v>0</v>
      </c>
      <c r="G349" s="3" t="s">
        <v>33</v>
      </c>
      <c r="H349" s="3" t="s">
        <v>23</v>
      </c>
      <c r="I349" s="3" t="s">
        <v>23</v>
      </c>
      <c r="J349" s="3" t="s">
        <v>24</v>
      </c>
      <c r="K349" s="3" t="s">
        <v>33</v>
      </c>
      <c r="L349" s="3" t="s">
        <v>25</v>
      </c>
      <c r="M349" s="3">
        <v>4</v>
      </c>
      <c r="N349" s="3" t="s">
        <v>26</v>
      </c>
      <c r="O349" s="3" t="s">
        <v>27</v>
      </c>
      <c r="P349" s="3" t="s">
        <v>269</v>
      </c>
      <c r="Q349" s="3" t="s">
        <v>118</v>
      </c>
      <c r="R349" s="3">
        <f>IF( ('Question 10 unworked'!$G349="Mumbai Indians")+('Question 10 unworked'!$H349="Mumbai Indians"),1,0)</f>
        <v>0</v>
      </c>
    </row>
    <row r="350" spans="1:18" ht="15.75" customHeight="1" x14ac:dyDescent="0.3">
      <c r="A350" s="3">
        <v>598017</v>
      </c>
      <c r="B350" s="3" t="s">
        <v>19</v>
      </c>
      <c r="C350" s="5">
        <v>41380</v>
      </c>
      <c r="D350" s="3" t="s">
        <v>217</v>
      </c>
      <c r="E350" s="3" t="s">
        <v>21</v>
      </c>
      <c r="F350" s="3">
        <v>0</v>
      </c>
      <c r="G350" s="3" t="s">
        <v>22</v>
      </c>
      <c r="H350" s="3" t="s">
        <v>41</v>
      </c>
      <c r="I350" s="3" t="s">
        <v>22</v>
      </c>
      <c r="J350" s="3" t="s">
        <v>24</v>
      </c>
      <c r="K350" s="3" t="s">
        <v>22</v>
      </c>
      <c r="L350" s="3" t="s">
        <v>124</v>
      </c>
      <c r="M350" s="3" t="s">
        <v>27</v>
      </c>
      <c r="N350" s="3" t="s">
        <v>125</v>
      </c>
      <c r="O350" s="3" t="s">
        <v>27</v>
      </c>
      <c r="P350" s="3" t="s">
        <v>122</v>
      </c>
      <c r="Q350" s="3" t="s">
        <v>239</v>
      </c>
      <c r="R350" s="3">
        <f>IF( ('Question 10 unworked'!$G350="Mumbai Indians")+('Question 10 unworked'!$H350="Mumbai Indians"),1,0)</f>
        <v>0</v>
      </c>
    </row>
    <row r="351" spans="1:18" ht="15.75" customHeight="1" x14ac:dyDescent="0.3">
      <c r="A351" s="3">
        <v>598018</v>
      </c>
      <c r="B351" s="3" t="s">
        <v>240</v>
      </c>
      <c r="C351" s="5">
        <v>41381</v>
      </c>
      <c r="D351" s="3" t="s">
        <v>95</v>
      </c>
      <c r="E351" s="3" t="s">
        <v>242</v>
      </c>
      <c r="F351" s="3">
        <v>0</v>
      </c>
      <c r="G351" s="3" t="s">
        <v>209</v>
      </c>
      <c r="H351" s="3" t="s">
        <v>261</v>
      </c>
      <c r="I351" s="3" t="s">
        <v>209</v>
      </c>
      <c r="J351" s="3" t="s">
        <v>24</v>
      </c>
      <c r="K351" s="3" t="s">
        <v>261</v>
      </c>
      <c r="L351" s="3" t="s">
        <v>25</v>
      </c>
      <c r="M351" s="3">
        <v>11</v>
      </c>
      <c r="N351" s="3" t="s">
        <v>26</v>
      </c>
      <c r="O351" s="3" t="s">
        <v>27</v>
      </c>
      <c r="P351" s="3" t="s">
        <v>28</v>
      </c>
      <c r="Q351" s="3" t="s">
        <v>234</v>
      </c>
      <c r="R351" s="3">
        <f>IF( ('Question 10 unworked'!$G351="Mumbai Indians")+('Question 10 unworked'!$H351="Mumbai Indians"),1,0)</f>
        <v>0</v>
      </c>
    </row>
    <row r="352" spans="1:18" ht="15.75" customHeight="1" x14ac:dyDescent="0.3">
      <c r="A352" s="3">
        <v>598019</v>
      </c>
      <c r="B352" s="3" t="s">
        <v>58</v>
      </c>
      <c r="C352" s="5">
        <v>41381</v>
      </c>
      <c r="D352" s="3" t="s">
        <v>235</v>
      </c>
      <c r="E352" s="3" t="s">
        <v>60</v>
      </c>
      <c r="F352" s="3">
        <v>0</v>
      </c>
      <c r="G352" s="3" t="s">
        <v>42</v>
      </c>
      <c r="H352" s="3" t="s">
        <v>49</v>
      </c>
      <c r="I352" s="3" t="s">
        <v>42</v>
      </c>
      <c r="J352" s="3" t="s">
        <v>35</v>
      </c>
      <c r="K352" s="3" t="s">
        <v>42</v>
      </c>
      <c r="L352" s="3" t="s">
        <v>25</v>
      </c>
      <c r="M352" s="3">
        <v>87</v>
      </c>
      <c r="N352" s="3" t="s">
        <v>26</v>
      </c>
      <c r="O352" s="3" t="s">
        <v>27</v>
      </c>
      <c r="P352" s="3" t="s">
        <v>44</v>
      </c>
      <c r="Q352" s="3" t="s">
        <v>254</v>
      </c>
      <c r="R352" s="3">
        <f>IF( ('Question 10 unworked'!$G352="Mumbai Indians")+('Question 10 unworked'!$H352="Mumbai Indians"),1,0)</f>
        <v>1</v>
      </c>
    </row>
    <row r="353" spans="1:18" ht="15.75" customHeight="1" x14ac:dyDescent="0.3">
      <c r="A353" s="3">
        <v>598020</v>
      </c>
      <c r="B353" s="3" t="s">
        <v>38</v>
      </c>
      <c r="C353" s="5">
        <v>41382</v>
      </c>
      <c r="D353" s="3" t="s">
        <v>31</v>
      </c>
      <c r="E353" s="3" t="s">
        <v>40</v>
      </c>
      <c r="F353" s="3">
        <v>0</v>
      </c>
      <c r="G353" s="3" t="s">
        <v>41</v>
      </c>
      <c r="H353" s="3" t="s">
        <v>34</v>
      </c>
      <c r="I353" s="3" t="s">
        <v>34</v>
      </c>
      <c r="J353" s="3" t="s">
        <v>35</v>
      </c>
      <c r="K353" s="3" t="s">
        <v>34</v>
      </c>
      <c r="L353" s="3" t="s">
        <v>25</v>
      </c>
      <c r="M353" s="3">
        <v>86</v>
      </c>
      <c r="N353" s="3" t="s">
        <v>26</v>
      </c>
      <c r="O353" s="3" t="s">
        <v>27</v>
      </c>
      <c r="P353" s="3" t="s">
        <v>122</v>
      </c>
      <c r="Q353" s="3" t="s">
        <v>239</v>
      </c>
      <c r="R353" s="3">
        <f>IF( ('Question 10 unworked'!$G353="Mumbai Indians")+('Question 10 unworked'!$H353="Mumbai Indians"),1,0)</f>
        <v>0</v>
      </c>
    </row>
    <row r="354" spans="1:18" ht="15.75" customHeight="1" x14ac:dyDescent="0.3">
      <c r="A354" s="3">
        <v>598021</v>
      </c>
      <c r="B354" s="3" t="s">
        <v>62</v>
      </c>
      <c r="C354" s="5">
        <v>41383</v>
      </c>
      <c r="D354" s="3" t="s">
        <v>263</v>
      </c>
      <c r="E354" s="3" t="s">
        <v>64</v>
      </c>
      <c r="F354" s="3">
        <v>0</v>
      </c>
      <c r="G354" s="3" t="s">
        <v>261</v>
      </c>
      <c r="H354" s="3" t="s">
        <v>33</v>
      </c>
      <c r="I354" s="3" t="s">
        <v>33</v>
      </c>
      <c r="J354" s="3" t="s">
        <v>35</v>
      </c>
      <c r="K354" s="3" t="s">
        <v>261</v>
      </c>
      <c r="L354" s="3" t="s">
        <v>43</v>
      </c>
      <c r="M354" s="3">
        <v>5</v>
      </c>
      <c r="N354" s="3" t="s">
        <v>26</v>
      </c>
      <c r="O354" s="3" t="s">
        <v>27</v>
      </c>
      <c r="P354" s="3" t="s">
        <v>129</v>
      </c>
      <c r="Q354" s="3" t="s">
        <v>269</v>
      </c>
      <c r="R354" s="3">
        <f>IF( ('Question 10 unworked'!$G354="Mumbai Indians")+('Question 10 unworked'!$H354="Mumbai Indians"),1,0)</f>
        <v>0</v>
      </c>
    </row>
    <row r="355" spans="1:18" ht="15.75" customHeight="1" x14ac:dyDescent="0.3">
      <c r="A355" s="3">
        <v>598022</v>
      </c>
      <c r="B355" s="3" t="s">
        <v>52</v>
      </c>
      <c r="C355" s="5">
        <v>41384</v>
      </c>
      <c r="D355" s="3" t="s">
        <v>237</v>
      </c>
      <c r="E355" s="3" t="s">
        <v>54</v>
      </c>
      <c r="F355" s="3">
        <v>0</v>
      </c>
      <c r="G355" s="3" t="s">
        <v>23</v>
      </c>
      <c r="H355" s="3" t="s">
        <v>34</v>
      </c>
      <c r="I355" s="3" t="s">
        <v>23</v>
      </c>
      <c r="J355" s="3" t="s">
        <v>35</v>
      </c>
      <c r="K355" s="3" t="s">
        <v>34</v>
      </c>
      <c r="L355" s="3" t="s">
        <v>43</v>
      </c>
      <c r="M355" s="3">
        <v>4</v>
      </c>
      <c r="N355" s="3" t="s">
        <v>26</v>
      </c>
      <c r="O355" s="3" t="s">
        <v>27</v>
      </c>
      <c r="P355" s="3" t="s">
        <v>28</v>
      </c>
      <c r="Q355" s="3" t="s">
        <v>234</v>
      </c>
      <c r="R355" s="3">
        <f>IF( ('Question 10 unworked'!$G355="Mumbai Indians")+('Question 10 unworked'!$H355="Mumbai Indians"),1,0)</f>
        <v>0</v>
      </c>
    </row>
    <row r="356" spans="1:18" ht="15.75" customHeight="1" x14ac:dyDescent="0.3">
      <c r="A356" s="3">
        <v>598023</v>
      </c>
      <c r="B356" s="3" t="s">
        <v>19</v>
      </c>
      <c r="C356" s="5">
        <v>41384</v>
      </c>
      <c r="D356" s="3" t="s">
        <v>84</v>
      </c>
      <c r="E356" s="3" t="s">
        <v>21</v>
      </c>
      <c r="F356" s="3">
        <v>0</v>
      </c>
      <c r="G356" s="3" t="s">
        <v>22</v>
      </c>
      <c r="H356" s="3" t="s">
        <v>42</v>
      </c>
      <c r="I356" s="3" t="s">
        <v>22</v>
      </c>
      <c r="J356" s="3" t="s">
        <v>24</v>
      </c>
      <c r="K356" s="3" t="s">
        <v>22</v>
      </c>
      <c r="L356" s="3" t="s">
        <v>43</v>
      </c>
      <c r="M356" s="3">
        <v>7</v>
      </c>
      <c r="N356" s="3" t="s">
        <v>26</v>
      </c>
      <c r="O356" s="3" t="s">
        <v>27</v>
      </c>
      <c r="P356" s="3" t="s">
        <v>44</v>
      </c>
      <c r="Q356" s="3" t="s">
        <v>254</v>
      </c>
      <c r="R356" s="3">
        <f>IF( ('Question 10 unworked'!$G356="Mumbai Indians")+('Question 10 unworked'!$H356="Mumbai Indians"),1,0)</f>
        <v>0</v>
      </c>
    </row>
    <row r="357" spans="1:18" ht="15.75" customHeight="1" x14ac:dyDescent="0.3">
      <c r="A357" s="3">
        <v>598024</v>
      </c>
      <c r="B357" s="3" t="s">
        <v>38</v>
      </c>
      <c r="C357" s="5">
        <v>41385</v>
      </c>
      <c r="D357" s="3" t="s">
        <v>63</v>
      </c>
      <c r="E357" s="3" t="s">
        <v>40</v>
      </c>
      <c r="F357" s="3">
        <v>0</v>
      </c>
      <c r="G357" s="3" t="s">
        <v>41</v>
      </c>
      <c r="H357" s="3" t="s">
        <v>49</v>
      </c>
      <c r="I357" s="3" t="s">
        <v>49</v>
      </c>
      <c r="J357" s="3" t="s">
        <v>35</v>
      </c>
      <c r="K357" s="3" t="s">
        <v>41</v>
      </c>
      <c r="L357" s="3" t="s">
        <v>43</v>
      </c>
      <c r="M357" s="3">
        <v>9</v>
      </c>
      <c r="N357" s="3" t="s">
        <v>26</v>
      </c>
      <c r="O357" s="3" t="s">
        <v>27</v>
      </c>
      <c r="P357" s="3" t="s">
        <v>129</v>
      </c>
      <c r="Q357" s="3" t="s">
        <v>142</v>
      </c>
      <c r="R357" s="3">
        <f>IF( ('Question 10 unworked'!$G357="Mumbai Indians")+('Question 10 unworked'!$H357="Mumbai Indians"),1,0)</f>
        <v>1</v>
      </c>
    </row>
    <row r="358" spans="1:18" ht="15.75" customHeight="1" x14ac:dyDescent="0.3">
      <c r="A358" s="3">
        <v>598025</v>
      </c>
      <c r="B358" s="3" t="s">
        <v>30</v>
      </c>
      <c r="C358" s="5">
        <v>41385</v>
      </c>
      <c r="D358" s="3" t="s">
        <v>270</v>
      </c>
      <c r="E358" s="3" t="s">
        <v>32</v>
      </c>
      <c r="F358" s="3">
        <v>0</v>
      </c>
      <c r="G358" s="3" t="s">
        <v>33</v>
      </c>
      <c r="H358" s="3" t="s">
        <v>209</v>
      </c>
      <c r="I358" s="3" t="s">
        <v>33</v>
      </c>
      <c r="J358" s="3" t="s">
        <v>24</v>
      </c>
      <c r="K358" s="3" t="s">
        <v>33</v>
      </c>
      <c r="L358" s="3" t="s">
        <v>43</v>
      </c>
      <c r="M358" s="3">
        <v>7</v>
      </c>
      <c r="N358" s="3" t="s">
        <v>26</v>
      </c>
      <c r="O358" s="3" t="s">
        <v>27</v>
      </c>
      <c r="P358" s="3" t="s">
        <v>122</v>
      </c>
      <c r="Q358" s="3" t="s">
        <v>265</v>
      </c>
      <c r="R358" s="3">
        <f>IF( ('Question 10 unworked'!$G358="Mumbai Indians")+('Question 10 unworked'!$H358="Mumbai Indians"),1,0)</f>
        <v>0</v>
      </c>
    </row>
    <row r="359" spans="1:18" ht="15.75" customHeight="1" x14ac:dyDescent="0.3">
      <c r="A359" s="3">
        <v>598026</v>
      </c>
      <c r="B359" s="3" t="s">
        <v>67</v>
      </c>
      <c r="C359" s="5">
        <v>41386</v>
      </c>
      <c r="D359" s="3" t="s">
        <v>31</v>
      </c>
      <c r="E359" s="3" t="s">
        <v>69</v>
      </c>
      <c r="F359" s="3">
        <v>0</v>
      </c>
      <c r="G359" s="3" t="s">
        <v>34</v>
      </c>
      <c r="H359" s="3" t="s">
        <v>42</v>
      </c>
      <c r="I359" s="3" t="s">
        <v>42</v>
      </c>
      <c r="J359" s="3" t="s">
        <v>35</v>
      </c>
      <c r="K359" s="3" t="s">
        <v>34</v>
      </c>
      <c r="L359" s="3" t="s">
        <v>43</v>
      </c>
      <c r="M359" s="3">
        <v>5</v>
      </c>
      <c r="N359" s="3" t="s">
        <v>26</v>
      </c>
      <c r="O359" s="3" t="s">
        <v>27</v>
      </c>
      <c r="P359" s="3" t="s">
        <v>131</v>
      </c>
      <c r="Q359" s="3" t="s">
        <v>234</v>
      </c>
      <c r="R359" s="3">
        <f>IF( ('Question 10 unworked'!$G359="Mumbai Indians")+('Question 10 unworked'!$H359="Mumbai Indians"),1,0)</f>
        <v>0</v>
      </c>
    </row>
    <row r="360" spans="1:18" ht="15.75" customHeight="1" x14ac:dyDescent="0.3">
      <c r="A360" s="3">
        <v>598027</v>
      </c>
      <c r="B360" s="3" t="s">
        <v>19</v>
      </c>
      <c r="C360" s="5">
        <v>41387</v>
      </c>
      <c r="D360" s="3" t="s">
        <v>120</v>
      </c>
      <c r="E360" s="3" t="s">
        <v>21</v>
      </c>
      <c r="F360" s="3">
        <v>0</v>
      </c>
      <c r="G360" s="3" t="s">
        <v>22</v>
      </c>
      <c r="H360" s="3" t="s">
        <v>209</v>
      </c>
      <c r="I360" s="3" t="s">
        <v>209</v>
      </c>
      <c r="J360" s="3" t="s">
        <v>24</v>
      </c>
      <c r="K360" s="3" t="s">
        <v>22</v>
      </c>
      <c r="L360" s="3" t="s">
        <v>25</v>
      </c>
      <c r="M360" s="3">
        <v>130</v>
      </c>
      <c r="N360" s="3" t="s">
        <v>26</v>
      </c>
      <c r="O360" s="3" t="s">
        <v>27</v>
      </c>
      <c r="P360" s="3" t="s">
        <v>44</v>
      </c>
      <c r="Q360" s="3" t="s">
        <v>254</v>
      </c>
      <c r="R360" s="3">
        <f>IF( ('Question 10 unworked'!$G360="Mumbai Indians")+('Question 10 unworked'!$H360="Mumbai Indians"),1,0)</f>
        <v>0</v>
      </c>
    </row>
    <row r="361" spans="1:18" ht="15.75" customHeight="1" x14ac:dyDescent="0.3">
      <c r="A361" s="3">
        <v>598028</v>
      </c>
      <c r="B361" s="3" t="s">
        <v>196</v>
      </c>
      <c r="C361" s="5">
        <v>41410</v>
      </c>
      <c r="D361" s="3" t="s">
        <v>270</v>
      </c>
      <c r="E361" s="3" t="s">
        <v>197</v>
      </c>
      <c r="F361" s="3">
        <v>0</v>
      </c>
      <c r="G361" s="3" t="s">
        <v>33</v>
      </c>
      <c r="H361" s="3" t="s">
        <v>41</v>
      </c>
      <c r="I361" s="3" t="s">
        <v>41</v>
      </c>
      <c r="J361" s="3" t="s">
        <v>24</v>
      </c>
      <c r="K361" s="3" t="s">
        <v>33</v>
      </c>
      <c r="L361" s="3" t="s">
        <v>25</v>
      </c>
      <c r="M361" s="3">
        <v>7</v>
      </c>
      <c r="N361" s="3" t="s">
        <v>26</v>
      </c>
      <c r="O361" s="3" t="s">
        <v>27</v>
      </c>
      <c r="P361" s="3" t="s">
        <v>129</v>
      </c>
      <c r="Q361" s="3" t="s">
        <v>142</v>
      </c>
      <c r="R361" s="3">
        <f>IF( ('Question 10 unworked'!$G361="Mumbai Indians")+('Question 10 unworked'!$H361="Mumbai Indians"),1,0)</f>
        <v>0</v>
      </c>
    </row>
    <row r="362" spans="1:18" ht="15.75" customHeight="1" x14ac:dyDescent="0.3">
      <c r="A362" s="3">
        <v>598029</v>
      </c>
      <c r="B362" s="3" t="s">
        <v>52</v>
      </c>
      <c r="C362" s="5">
        <v>41388</v>
      </c>
      <c r="D362" s="3" t="s">
        <v>154</v>
      </c>
      <c r="E362" s="3" t="s">
        <v>54</v>
      </c>
      <c r="F362" s="3">
        <v>0</v>
      </c>
      <c r="G362" s="3" t="s">
        <v>23</v>
      </c>
      <c r="H362" s="3" t="s">
        <v>49</v>
      </c>
      <c r="I362" s="3" t="s">
        <v>23</v>
      </c>
      <c r="J362" s="3" t="s">
        <v>35</v>
      </c>
      <c r="K362" s="3" t="s">
        <v>49</v>
      </c>
      <c r="L362" s="3" t="s">
        <v>43</v>
      </c>
      <c r="M362" s="3">
        <v>5</v>
      </c>
      <c r="N362" s="3" t="s">
        <v>26</v>
      </c>
      <c r="O362" s="3" t="s">
        <v>27</v>
      </c>
      <c r="P362" s="3" t="s">
        <v>129</v>
      </c>
      <c r="Q362" s="3" t="s">
        <v>142</v>
      </c>
      <c r="R362" s="3">
        <f>IF( ('Question 10 unworked'!$G362="Mumbai Indians")+('Question 10 unworked'!$H362="Mumbai Indians"),1,0)</f>
        <v>1</v>
      </c>
    </row>
    <row r="363" spans="1:18" ht="15.75" customHeight="1" x14ac:dyDescent="0.3">
      <c r="A363" s="3">
        <v>598030</v>
      </c>
      <c r="B363" s="3" t="s">
        <v>67</v>
      </c>
      <c r="C363" s="5">
        <v>41389</v>
      </c>
      <c r="D363" s="3" t="s">
        <v>78</v>
      </c>
      <c r="E363" s="3" t="s">
        <v>69</v>
      </c>
      <c r="F363" s="3">
        <v>0</v>
      </c>
      <c r="G363" s="3" t="s">
        <v>34</v>
      </c>
      <c r="H363" s="3" t="s">
        <v>261</v>
      </c>
      <c r="I363" s="3" t="s">
        <v>261</v>
      </c>
      <c r="J363" s="3" t="s">
        <v>35</v>
      </c>
      <c r="K363" s="3" t="s">
        <v>34</v>
      </c>
      <c r="L363" s="3" t="s">
        <v>43</v>
      </c>
      <c r="M363" s="3">
        <v>5</v>
      </c>
      <c r="N363" s="3" t="s">
        <v>26</v>
      </c>
      <c r="O363" s="3" t="s">
        <v>27</v>
      </c>
      <c r="P363" s="3" t="s">
        <v>44</v>
      </c>
      <c r="Q363" s="3" t="s">
        <v>171</v>
      </c>
      <c r="R363" s="3">
        <f>IF( ('Question 10 unworked'!$G363="Mumbai Indians")+('Question 10 unworked'!$H363="Mumbai Indians"),1,0)</f>
        <v>0</v>
      </c>
    </row>
    <row r="364" spans="1:18" ht="15.75" customHeight="1" x14ac:dyDescent="0.3">
      <c r="A364" s="3">
        <v>598031</v>
      </c>
      <c r="B364" s="3" t="s">
        <v>52</v>
      </c>
      <c r="C364" s="5">
        <v>41390</v>
      </c>
      <c r="D364" s="3" t="s">
        <v>146</v>
      </c>
      <c r="E364" s="3" t="s">
        <v>54</v>
      </c>
      <c r="F364" s="3">
        <v>0</v>
      </c>
      <c r="G364" s="3" t="s">
        <v>23</v>
      </c>
      <c r="H364" s="3" t="s">
        <v>33</v>
      </c>
      <c r="I364" s="3" t="s">
        <v>33</v>
      </c>
      <c r="J364" s="3" t="s">
        <v>35</v>
      </c>
      <c r="K364" s="3" t="s">
        <v>23</v>
      </c>
      <c r="L364" s="3" t="s">
        <v>43</v>
      </c>
      <c r="M364" s="3">
        <v>6</v>
      </c>
      <c r="N364" s="3" t="s">
        <v>26</v>
      </c>
      <c r="O364" s="3" t="s">
        <v>27</v>
      </c>
      <c r="P364" s="3" t="s">
        <v>269</v>
      </c>
      <c r="Q364" s="3" t="s">
        <v>142</v>
      </c>
      <c r="R364" s="3">
        <f>IF( ('Question 10 unworked'!$G364="Mumbai Indians")+('Question 10 unworked'!$H364="Mumbai Indians"),1,0)</f>
        <v>0</v>
      </c>
    </row>
    <row r="365" spans="1:18" ht="15.75" customHeight="1" x14ac:dyDescent="0.3">
      <c r="A365" s="3">
        <v>598032</v>
      </c>
      <c r="B365" s="3" t="s">
        <v>58</v>
      </c>
      <c r="C365" s="5">
        <v>41391</v>
      </c>
      <c r="D365" s="3" t="s">
        <v>267</v>
      </c>
      <c r="E365" s="3" t="s">
        <v>60</v>
      </c>
      <c r="F365" s="3">
        <v>0</v>
      </c>
      <c r="G365" s="3" t="s">
        <v>42</v>
      </c>
      <c r="H365" s="3" t="s">
        <v>261</v>
      </c>
      <c r="I365" s="3" t="s">
        <v>261</v>
      </c>
      <c r="J365" s="3" t="s">
        <v>35</v>
      </c>
      <c r="K365" s="3" t="s">
        <v>42</v>
      </c>
      <c r="L365" s="3" t="s">
        <v>43</v>
      </c>
      <c r="M365" s="3">
        <v>8</v>
      </c>
      <c r="N365" s="3" t="s">
        <v>26</v>
      </c>
      <c r="O365" s="3" t="s">
        <v>27</v>
      </c>
      <c r="P365" s="3" t="s">
        <v>239</v>
      </c>
      <c r="Q365" s="3" t="s">
        <v>265</v>
      </c>
      <c r="R365" s="3">
        <f>IF( ('Question 10 unworked'!$G365="Mumbai Indians")+('Question 10 unworked'!$H365="Mumbai Indians"),1,0)</f>
        <v>0</v>
      </c>
    </row>
    <row r="366" spans="1:18" ht="15.75" customHeight="1" x14ac:dyDescent="0.3">
      <c r="A366" s="3">
        <v>598033</v>
      </c>
      <c r="B366" s="3" t="s">
        <v>46</v>
      </c>
      <c r="C366" s="5">
        <v>41391</v>
      </c>
      <c r="D366" s="3" t="s">
        <v>154</v>
      </c>
      <c r="E366" s="3" t="s">
        <v>48</v>
      </c>
      <c r="F366" s="3">
        <v>0</v>
      </c>
      <c r="G366" s="3" t="s">
        <v>49</v>
      </c>
      <c r="H366" s="3" t="s">
        <v>22</v>
      </c>
      <c r="I366" s="3" t="s">
        <v>49</v>
      </c>
      <c r="J366" s="3" t="s">
        <v>35</v>
      </c>
      <c r="K366" s="3" t="s">
        <v>49</v>
      </c>
      <c r="L366" s="3" t="s">
        <v>25</v>
      </c>
      <c r="M366" s="3">
        <v>58</v>
      </c>
      <c r="N366" s="3" t="s">
        <v>26</v>
      </c>
      <c r="O366" s="3" t="s">
        <v>27</v>
      </c>
      <c r="P366" s="3" t="s">
        <v>28</v>
      </c>
      <c r="Q366" s="3" t="s">
        <v>131</v>
      </c>
      <c r="R366" s="3">
        <f>IF( ('Question 10 unworked'!$G366="Mumbai Indians")+('Question 10 unworked'!$H366="Mumbai Indians"),1,0)</f>
        <v>1</v>
      </c>
    </row>
    <row r="367" spans="1:18" ht="15.75" customHeight="1" x14ac:dyDescent="0.3">
      <c r="A367" s="3">
        <v>598034</v>
      </c>
      <c r="B367" s="3" t="s">
        <v>67</v>
      </c>
      <c r="C367" s="5">
        <v>41392</v>
      </c>
      <c r="D367" s="3" t="s">
        <v>31</v>
      </c>
      <c r="E367" s="3" t="s">
        <v>69</v>
      </c>
      <c r="F367" s="3">
        <v>0</v>
      </c>
      <c r="G367" s="3" t="s">
        <v>34</v>
      </c>
      <c r="H367" s="3" t="s">
        <v>23</v>
      </c>
      <c r="I367" s="3" t="s">
        <v>23</v>
      </c>
      <c r="J367" s="3" t="s">
        <v>24</v>
      </c>
      <c r="K367" s="3" t="s">
        <v>34</v>
      </c>
      <c r="L367" s="3" t="s">
        <v>25</v>
      </c>
      <c r="M367" s="3">
        <v>14</v>
      </c>
      <c r="N367" s="3" t="s">
        <v>26</v>
      </c>
      <c r="O367" s="3" t="s">
        <v>27</v>
      </c>
      <c r="P367" s="3" t="s">
        <v>44</v>
      </c>
      <c r="Q367" s="3" t="s">
        <v>118</v>
      </c>
      <c r="R367" s="3">
        <f>IF( ('Question 10 unworked'!$G367="Mumbai Indians")+('Question 10 unworked'!$H367="Mumbai Indians"),1,0)</f>
        <v>0</v>
      </c>
    </row>
    <row r="368" spans="1:18" ht="15.75" customHeight="1" x14ac:dyDescent="0.3">
      <c r="A368" s="3">
        <v>598035</v>
      </c>
      <c r="B368" s="3" t="s">
        <v>271</v>
      </c>
      <c r="C368" s="5">
        <v>41392</v>
      </c>
      <c r="D368" s="3" t="s">
        <v>181</v>
      </c>
      <c r="E368" s="3" t="s">
        <v>272</v>
      </c>
      <c r="F368" s="3">
        <v>0</v>
      </c>
      <c r="G368" s="3" t="s">
        <v>41</v>
      </c>
      <c r="H368" s="3" t="s">
        <v>209</v>
      </c>
      <c r="I368" s="3" t="s">
        <v>209</v>
      </c>
      <c r="J368" s="3" t="s">
        <v>24</v>
      </c>
      <c r="K368" s="3" t="s">
        <v>41</v>
      </c>
      <c r="L368" s="3" t="s">
        <v>25</v>
      </c>
      <c r="M368" s="3">
        <v>15</v>
      </c>
      <c r="N368" s="3" t="s">
        <v>26</v>
      </c>
      <c r="O368" s="3" t="s">
        <v>27</v>
      </c>
      <c r="P368" s="3" t="s">
        <v>269</v>
      </c>
      <c r="Q368" s="3" t="s">
        <v>142</v>
      </c>
      <c r="R368" s="3">
        <f>IF( ('Question 10 unworked'!$G368="Mumbai Indians")+('Question 10 unworked'!$H368="Mumbai Indians"),1,0)</f>
        <v>0</v>
      </c>
    </row>
    <row r="369" spans="1:18" ht="15.75" customHeight="1" x14ac:dyDescent="0.3">
      <c r="A369" s="3">
        <v>598036</v>
      </c>
      <c r="B369" s="3" t="s">
        <v>58</v>
      </c>
      <c r="C369" s="5">
        <v>41393</v>
      </c>
      <c r="D369" s="3" t="s">
        <v>273</v>
      </c>
      <c r="E369" s="3" t="s">
        <v>60</v>
      </c>
      <c r="F369" s="3">
        <v>0</v>
      </c>
      <c r="G369" s="3" t="s">
        <v>42</v>
      </c>
      <c r="H369" s="3" t="s">
        <v>22</v>
      </c>
      <c r="I369" s="3" t="s">
        <v>42</v>
      </c>
      <c r="J369" s="3" t="s">
        <v>24</v>
      </c>
      <c r="K369" s="3" t="s">
        <v>42</v>
      </c>
      <c r="L369" s="3" t="s">
        <v>43</v>
      </c>
      <c r="M369" s="3">
        <v>4</v>
      </c>
      <c r="N369" s="3" t="s">
        <v>26</v>
      </c>
      <c r="O369" s="3" t="s">
        <v>27</v>
      </c>
      <c r="P369" s="3" t="s">
        <v>122</v>
      </c>
      <c r="Q369" s="3" t="s">
        <v>265</v>
      </c>
      <c r="R369" s="3">
        <f>IF( ('Question 10 unworked'!$G369="Mumbai Indians")+('Question 10 unworked'!$H369="Mumbai Indians"),1,0)</f>
        <v>0</v>
      </c>
    </row>
    <row r="370" spans="1:18" ht="15.75" customHeight="1" x14ac:dyDescent="0.3">
      <c r="A370" s="3">
        <v>598037</v>
      </c>
      <c r="B370" s="3" t="s">
        <v>46</v>
      </c>
      <c r="C370" s="5">
        <v>41393</v>
      </c>
      <c r="D370" s="3" t="s">
        <v>149</v>
      </c>
      <c r="E370" s="3" t="s">
        <v>48</v>
      </c>
      <c r="F370" s="3">
        <v>0</v>
      </c>
      <c r="G370" s="3" t="s">
        <v>49</v>
      </c>
      <c r="H370" s="3" t="s">
        <v>33</v>
      </c>
      <c r="I370" s="3" t="s">
        <v>49</v>
      </c>
      <c r="J370" s="3" t="s">
        <v>35</v>
      </c>
      <c r="K370" s="3" t="s">
        <v>49</v>
      </c>
      <c r="L370" s="3" t="s">
        <v>25</v>
      </c>
      <c r="M370" s="3">
        <v>4</v>
      </c>
      <c r="N370" s="3" t="s">
        <v>26</v>
      </c>
      <c r="O370" s="3" t="s">
        <v>27</v>
      </c>
      <c r="P370" s="3" t="s">
        <v>28</v>
      </c>
      <c r="Q370" s="3" t="s">
        <v>234</v>
      </c>
      <c r="R370" s="3">
        <f>IF( ('Question 10 unworked'!$G370="Mumbai Indians")+('Question 10 unworked'!$H370="Mumbai Indians"),1,0)</f>
        <v>1</v>
      </c>
    </row>
    <row r="371" spans="1:18" ht="15.75" customHeight="1" x14ac:dyDescent="0.3">
      <c r="A371" s="3">
        <v>598038</v>
      </c>
      <c r="B371" s="3" t="s">
        <v>240</v>
      </c>
      <c r="C371" s="5">
        <v>41394</v>
      </c>
      <c r="D371" s="3" t="s">
        <v>78</v>
      </c>
      <c r="E371" s="3" t="s">
        <v>242</v>
      </c>
      <c r="F371" s="3">
        <v>0</v>
      </c>
      <c r="G371" s="3" t="s">
        <v>209</v>
      </c>
      <c r="H371" s="3" t="s">
        <v>34</v>
      </c>
      <c r="I371" s="3" t="s">
        <v>34</v>
      </c>
      <c r="J371" s="3" t="s">
        <v>35</v>
      </c>
      <c r="K371" s="3" t="s">
        <v>34</v>
      </c>
      <c r="L371" s="3" t="s">
        <v>25</v>
      </c>
      <c r="M371" s="3">
        <v>37</v>
      </c>
      <c r="N371" s="3" t="s">
        <v>26</v>
      </c>
      <c r="O371" s="3" t="s">
        <v>27</v>
      </c>
      <c r="P371" s="3" t="s">
        <v>171</v>
      </c>
      <c r="Q371" s="3" t="s">
        <v>118</v>
      </c>
      <c r="R371" s="3">
        <f>IF( ('Question 10 unworked'!$G371="Mumbai Indians")+('Question 10 unworked'!$H371="Mumbai Indians"),1,0)</f>
        <v>0</v>
      </c>
    </row>
    <row r="372" spans="1:18" ht="15.75" customHeight="1" x14ac:dyDescent="0.3">
      <c r="A372" s="3">
        <v>598039</v>
      </c>
      <c r="B372" s="3" t="s">
        <v>62</v>
      </c>
      <c r="C372" s="5">
        <v>41395</v>
      </c>
      <c r="D372" s="3" t="s">
        <v>218</v>
      </c>
      <c r="E372" s="3" t="s">
        <v>64</v>
      </c>
      <c r="F372" s="3">
        <v>0</v>
      </c>
      <c r="G372" s="3" t="s">
        <v>261</v>
      </c>
      <c r="H372" s="3" t="s">
        <v>49</v>
      </c>
      <c r="I372" s="3" t="s">
        <v>49</v>
      </c>
      <c r="J372" s="3" t="s">
        <v>35</v>
      </c>
      <c r="K372" s="3" t="s">
        <v>261</v>
      </c>
      <c r="L372" s="3" t="s">
        <v>43</v>
      </c>
      <c r="M372" s="3">
        <v>7</v>
      </c>
      <c r="N372" s="3" t="s">
        <v>26</v>
      </c>
      <c r="O372" s="3" t="s">
        <v>27</v>
      </c>
      <c r="P372" s="3" t="s">
        <v>28</v>
      </c>
      <c r="Q372" s="3" t="s">
        <v>131</v>
      </c>
      <c r="R372" s="3">
        <f>IF( ('Question 10 unworked'!$G372="Mumbai Indians")+('Question 10 unworked'!$H372="Mumbai Indians"),1,0)</f>
        <v>1</v>
      </c>
    </row>
    <row r="373" spans="1:18" ht="15.75" customHeight="1" x14ac:dyDescent="0.3">
      <c r="A373" s="3">
        <v>598040</v>
      </c>
      <c r="B373" s="3" t="s">
        <v>271</v>
      </c>
      <c r="C373" s="5">
        <v>41395</v>
      </c>
      <c r="D373" s="3" t="s">
        <v>181</v>
      </c>
      <c r="E373" s="3" t="s">
        <v>272</v>
      </c>
      <c r="F373" s="3">
        <v>0</v>
      </c>
      <c r="G373" s="3" t="s">
        <v>41</v>
      </c>
      <c r="H373" s="3" t="s">
        <v>23</v>
      </c>
      <c r="I373" s="3" t="s">
        <v>23</v>
      </c>
      <c r="J373" s="3" t="s">
        <v>35</v>
      </c>
      <c r="K373" s="3" t="s">
        <v>41</v>
      </c>
      <c r="L373" s="3" t="s">
        <v>43</v>
      </c>
      <c r="M373" s="3">
        <v>7</v>
      </c>
      <c r="N373" s="3" t="s">
        <v>26</v>
      </c>
      <c r="O373" s="3" t="s">
        <v>27</v>
      </c>
      <c r="P373" s="3" t="s">
        <v>129</v>
      </c>
      <c r="Q373" s="3" t="s">
        <v>269</v>
      </c>
      <c r="R373" s="3">
        <f>IF( ('Question 10 unworked'!$G373="Mumbai Indians")+('Question 10 unworked'!$H373="Mumbai Indians"),1,0)</f>
        <v>0</v>
      </c>
    </row>
    <row r="374" spans="1:18" ht="15.75" customHeight="1" x14ac:dyDescent="0.3">
      <c r="A374" s="3">
        <v>598041</v>
      </c>
      <c r="B374" s="3" t="s">
        <v>67</v>
      </c>
      <c r="C374" s="5">
        <v>41396</v>
      </c>
      <c r="D374" s="3" t="s">
        <v>107</v>
      </c>
      <c r="E374" s="3" t="s">
        <v>69</v>
      </c>
      <c r="F374" s="3">
        <v>0</v>
      </c>
      <c r="G374" s="3" t="s">
        <v>34</v>
      </c>
      <c r="H374" s="3" t="s">
        <v>33</v>
      </c>
      <c r="I374" s="3" t="s">
        <v>34</v>
      </c>
      <c r="J374" s="3" t="s">
        <v>35</v>
      </c>
      <c r="K374" s="3" t="s">
        <v>34</v>
      </c>
      <c r="L374" s="3" t="s">
        <v>25</v>
      </c>
      <c r="M374" s="3">
        <v>15</v>
      </c>
      <c r="N374" s="3" t="s">
        <v>26</v>
      </c>
      <c r="O374" s="3" t="s">
        <v>27</v>
      </c>
      <c r="P374" s="3" t="s">
        <v>122</v>
      </c>
      <c r="Q374" s="3" t="s">
        <v>239</v>
      </c>
      <c r="R374" s="3">
        <f>IF( ('Question 10 unworked'!$G374="Mumbai Indians")+('Question 10 unworked'!$H374="Mumbai Indians"),1,0)</f>
        <v>0</v>
      </c>
    </row>
    <row r="375" spans="1:18" ht="15.75" customHeight="1" x14ac:dyDescent="0.3">
      <c r="A375" s="3">
        <v>598042</v>
      </c>
      <c r="B375" s="3" t="s">
        <v>240</v>
      </c>
      <c r="C375" s="5">
        <v>41396</v>
      </c>
      <c r="D375" s="3" t="s">
        <v>123</v>
      </c>
      <c r="E375" s="3" t="s">
        <v>242</v>
      </c>
      <c r="F375" s="3">
        <v>0</v>
      </c>
      <c r="G375" s="3" t="s">
        <v>209</v>
      </c>
      <c r="H375" s="3" t="s">
        <v>22</v>
      </c>
      <c r="I375" s="3" t="s">
        <v>22</v>
      </c>
      <c r="J375" s="3" t="s">
        <v>35</v>
      </c>
      <c r="K375" s="3" t="s">
        <v>22</v>
      </c>
      <c r="L375" s="3" t="s">
        <v>25</v>
      </c>
      <c r="M375" s="3">
        <v>17</v>
      </c>
      <c r="N375" s="3" t="s">
        <v>26</v>
      </c>
      <c r="O375" s="3" t="s">
        <v>27</v>
      </c>
      <c r="P375" s="3" t="s">
        <v>44</v>
      </c>
      <c r="Q375" s="3" t="s">
        <v>254</v>
      </c>
      <c r="R375" s="3">
        <f>IF( ('Question 10 unworked'!$G375="Mumbai Indians")+('Question 10 unworked'!$H375="Mumbai Indians"),1,0)</f>
        <v>0</v>
      </c>
    </row>
    <row r="376" spans="1:18" ht="15.75" customHeight="1" x14ac:dyDescent="0.3">
      <c r="A376" s="3">
        <v>598043</v>
      </c>
      <c r="B376" s="3" t="s">
        <v>52</v>
      </c>
      <c r="C376" s="5">
        <v>41397</v>
      </c>
      <c r="D376" s="3" t="s">
        <v>70</v>
      </c>
      <c r="E376" s="3" t="s">
        <v>54</v>
      </c>
      <c r="F376" s="3">
        <v>0</v>
      </c>
      <c r="G376" s="3" t="s">
        <v>23</v>
      </c>
      <c r="H376" s="3" t="s">
        <v>42</v>
      </c>
      <c r="I376" s="3" t="s">
        <v>42</v>
      </c>
      <c r="J376" s="3" t="s">
        <v>35</v>
      </c>
      <c r="K376" s="3" t="s">
        <v>23</v>
      </c>
      <c r="L376" s="3" t="s">
        <v>43</v>
      </c>
      <c r="M376" s="3">
        <v>8</v>
      </c>
      <c r="N376" s="3" t="s">
        <v>26</v>
      </c>
      <c r="O376" s="3" t="s">
        <v>27</v>
      </c>
      <c r="P376" s="3" t="s">
        <v>129</v>
      </c>
      <c r="Q376" s="3" t="s">
        <v>269</v>
      </c>
      <c r="R376" s="3">
        <f>IF( ('Question 10 unworked'!$G376="Mumbai Indians")+('Question 10 unworked'!$H376="Mumbai Indians"),1,0)</f>
        <v>0</v>
      </c>
    </row>
    <row r="377" spans="1:18" ht="15.75" customHeight="1" x14ac:dyDescent="0.3">
      <c r="A377" s="3">
        <v>598044</v>
      </c>
      <c r="B377" s="3" t="s">
        <v>62</v>
      </c>
      <c r="C377" s="5">
        <v>41398</v>
      </c>
      <c r="D377" s="3" t="s">
        <v>274</v>
      </c>
      <c r="E377" s="3" t="s">
        <v>64</v>
      </c>
      <c r="F377" s="3">
        <v>0</v>
      </c>
      <c r="G377" s="3" t="s">
        <v>261</v>
      </c>
      <c r="H377" s="3" t="s">
        <v>41</v>
      </c>
      <c r="I377" s="3" t="s">
        <v>41</v>
      </c>
      <c r="J377" s="3" t="s">
        <v>35</v>
      </c>
      <c r="K377" s="3" t="s">
        <v>261</v>
      </c>
      <c r="L377" s="3" t="s">
        <v>43</v>
      </c>
      <c r="M377" s="3">
        <v>6</v>
      </c>
      <c r="N377" s="3" t="s">
        <v>26</v>
      </c>
      <c r="O377" s="3" t="s">
        <v>27</v>
      </c>
      <c r="P377" s="3" t="s">
        <v>28</v>
      </c>
      <c r="Q377" s="3" t="s">
        <v>131</v>
      </c>
      <c r="R377" s="3">
        <f>IF( ('Question 10 unworked'!$G377="Mumbai Indians")+('Question 10 unworked'!$H377="Mumbai Indians"),1,0)</f>
        <v>0</v>
      </c>
    </row>
    <row r="378" spans="1:18" ht="15.75" customHeight="1" x14ac:dyDescent="0.3">
      <c r="A378" s="3">
        <v>598045</v>
      </c>
      <c r="B378" s="3" t="s">
        <v>19</v>
      </c>
      <c r="C378" s="5">
        <v>41408</v>
      </c>
      <c r="D378" s="3" t="s">
        <v>74</v>
      </c>
      <c r="E378" s="3" t="s">
        <v>21</v>
      </c>
      <c r="F378" s="3">
        <v>0</v>
      </c>
      <c r="G378" s="3" t="s">
        <v>22</v>
      </c>
      <c r="H378" s="3" t="s">
        <v>33</v>
      </c>
      <c r="I378" s="3" t="s">
        <v>33</v>
      </c>
      <c r="J378" s="3" t="s">
        <v>24</v>
      </c>
      <c r="K378" s="3" t="s">
        <v>33</v>
      </c>
      <c r="L378" s="3" t="s">
        <v>43</v>
      </c>
      <c r="M378" s="3">
        <v>7</v>
      </c>
      <c r="N378" s="3" t="s">
        <v>26</v>
      </c>
      <c r="O378" s="3" t="s">
        <v>27</v>
      </c>
      <c r="P378" s="3" t="s">
        <v>129</v>
      </c>
      <c r="Q378" s="3" t="s">
        <v>142</v>
      </c>
      <c r="R378" s="3">
        <f>IF( ('Question 10 unworked'!$G378="Mumbai Indians")+('Question 10 unworked'!$H378="Mumbai Indians"),1,0)</f>
        <v>0</v>
      </c>
    </row>
    <row r="379" spans="1:18" ht="15.75" customHeight="1" x14ac:dyDescent="0.3">
      <c r="A379" s="3">
        <v>598046</v>
      </c>
      <c r="B379" s="3" t="s">
        <v>46</v>
      </c>
      <c r="C379" s="5">
        <v>41399</v>
      </c>
      <c r="D379" s="3" t="s">
        <v>275</v>
      </c>
      <c r="E379" s="3" t="s">
        <v>48</v>
      </c>
      <c r="F379" s="3">
        <v>0</v>
      </c>
      <c r="G379" s="3" t="s">
        <v>49</v>
      </c>
      <c r="H379" s="3" t="s">
        <v>34</v>
      </c>
      <c r="I379" s="3" t="s">
        <v>49</v>
      </c>
      <c r="J379" s="3" t="s">
        <v>35</v>
      </c>
      <c r="K379" s="3" t="s">
        <v>49</v>
      </c>
      <c r="L379" s="3" t="s">
        <v>25</v>
      </c>
      <c r="M379" s="3">
        <v>60</v>
      </c>
      <c r="N379" s="3" t="s">
        <v>26</v>
      </c>
      <c r="O379" s="3" t="s">
        <v>27</v>
      </c>
      <c r="P379" s="3" t="s">
        <v>129</v>
      </c>
      <c r="Q379" s="3" t="s">
        <v>269</v>
      </c>
      <c r="R379" s="3">
        <f>IF( ('Question 10 unworked'!$G379="Mumbai Indians")+('Question 10 unworked'!$H379="Mumbai Indians"),1,0)</f>
        <v>1</v>
      </c>
    </row>
    <row r="380" spans="1:18" ht="15.75" customHeight="1" x14ac:dyDescent="0.3">
      <c r="A380" s="3">
        <v>598047</v>
      </c>
      <c r="B380" s="3" t="s">
        <v>58</v>
      </c>
      <c r="C380" s="5">
        <v>41399</v>
      </c>
      <c r="D380" s="3" t="s">
        <v>235</v>
      </c>
      <c r="E380" s="3" t="s">
        <v>60</v>
      </c>
      <c r="F380" s="3">
        <v>0</v>
      </c>
      <c r="G380" s="3" t="s">
        <v>42</v>
      </c>
      <c r="H380" s="3" t="s">
        <v>209</v>
      </c>
      <c r="I380" s="3" t="s">
        <v>209</v>
      </c>
      <c r="J380" s="3" t="s">
        <v>35</v>
      </c>
      <c r="K380" s="3" t="s">
        <v>42</v>
      </c>
      <c r="L380" s="3" t="s">
        <v>43</v>
      </c>
      <c r="M380" s="3">
        <v>5</v>
      </c>
      <c r="N380" s="3" t="s">
        <v>26</v>
      </c>
      <c r="O380" s="3" t="s">
        <v>27</v>
      </c>
      <c r="P380" s="3" t="s">
        <v>254</v>
      </c>
      <c r="Q380" s="3" t="s">
        <v>215</v>
      </c>
      <c r="R380" s="3">
        <f>IF( ('Question 10 unworked'!$G380="Mumbai Indians")+('Question 10 unworked'!$H380="Mumbai Indians"),1,0)</f>
        <v>0</v>
      </c>
    </row>
    <row r="381" spans="1:18" ht="15.75" customHeight="1" x14ac:dyDescent="0.3">
      <c r="A381" s="3">
        <v>598048</v>
      </c>
      <c r="B381" s="3" t="s">
        <v>19</v>
      </c>
      <c r="C381" s="5">
        <v>41373</v>
      </c>
      <c r="D381" s="3" t="s">
        <v>217</v>
      </c>
      <c r="E381" s="3" t="s">
        <v>21</v>
      </c>
      <c r="F381" s="3">
        <v>0</v>
      </c>
      <c r="G381" s="3" t="s">
        <v>22</v>
      </c>
      <c r="H381" s="3" t="s">
        <v>261</v>
      </c>
      <c r="I381" s="3" t="s">
        <v>261</v>
      </c>
      <c r="J381" s="3" t="s">
        <v>35</v>
      </c>
      <c r="K381" s="3" t="s">
        <v>22</v>
      </c>
      <c r="L381" s="3" t="s">
        <v>43</v>
      </c>
      <c r="M381" s="3">
        <v>7</v>
      </c>
      <c r="N381" s="3" t="s">
        <v>26</v>
      </c>
      <c r="O381" s="3" t="s">
        <v>27</v>
      </c>
      <c r="P381" s="3" t="s">
        <v>142</v>
      </c>
      <c r="Q381" s="3" t="s">
        <v>118</v>
      </c>
      <c r="R381" s="3">
        <f>IF( ('Question 10 unworked'!$G381="Mumbai Indians")+('Question 10 unworked'!$H381="Mumbai Indians"),1,0)</f>
        <v>0</v>
      </c>
    </row>
    <row r="382" spans="1:18" ht="15.75" customHeight="1" x14ac:dyDescent="0.3">
      <c r="A382" s="3">
        <v>598049</v>
      </c>
      <c r="B382" s="3" t="s">
        <v>58</v>
      </c>
      <c r="C382" s="5">
        <v>41401</v>
      </c>
      <c r="D382" s="3" t="s">
        <v>235</v>
      </c>
      <c r="E382" s="3" t="s">
        <v>60</v>
      </c>
      <c r="F382" s="3">
        <v>0</v>
      </c>
      <c r="G382" s="3" t="s">
        <v>42</v>
      </c>
      <c r="H382" s="3" t="s">
        <v>41</v>
      </c>
      <c r="I382" s="3" t="s">
        <v>41</v>
      </c>
      <c r="J382" s="3" t="s">
        <v>35</v>
      </c>
      <c r="K382" s="3" t="s">
        <v>42</v>
      </c>
      <c r="L382" s="3" t="s">
        <v>43</v>
      </c>
      <c r="M382" s="3">
        <v>9</v>
      </c>
      <c r="N382" s="3" t="s">
        <v>26</v>
      </c>
      <c r="O382" s="3" t="s">
        <v>27</v>
      </c>
      <c r="P382" s="3" t="s">
        <v>44</v>
      </c>
      <c r="Q382" s="3" t="s">
        <v>215</v>
      </c>
      <c r="R382" s="3">
        <f>IF( ('Question 10 unworked'!$G382="Mumbai Indians")+('Question 10 unworked'!$H382="Mumbai Indians"),1,0)</f>
        <v>0</v>
      </c>
    </row>
    <row r="383" spans="1:18" ht="15.75" customHeight="1" x14ac:dyDescent="0.3">
      <c r="A383" s="3">
        <v>598050</v>
      </c>
      <c r="B383" s="3" t="s">
        <v>46</v>
      </c>
      <c r="C383" s="5">
        <v>41401</v>
      </c>
      <c r="D383" s="3" t="s">
        <v>109</v>
      </c>
      <c r="E383" s="3" t="s">
        <v>48</v>
      </c>
      <c r="F383" s="3">
        <v>0</v>
      </c>
      <c r="G383" s="3" t="s">
        <v>49</v>
      </c>
      <c r="H383" s="3" t="s">
        <v>23</v>
      </c>
      <c r="I383" s="3" t="s">
        <v>49</v>
      </c>
      <c r="J383" s="3" t="s">
        <v>35</v>
      </c>
      <c r="K383" s="3" t="s">
        <v>49</v>
      </c>
      <c r="L383" s="3" t="s">
        <v>25</v>
      </c>
      <c r="M383" s="3">
        <v>65</v>
      </c>
      <c r="N383" s="3" t="s">
        <v>26</v>
      </c>
      <c r="O383" s="3" t="s">
        <v>27</v>
      </c>
      <c r="P383" s="3" t="s">
        <v>129</v>
      </c>
      <c r="Q383" s="3" t="s">
        <v>142</v>
      </c>
      <c r="R383" s="3">
        <f>IF( ('Question 10 unworked'!$G383="Mumbai Indians")+('Question 10 unworked'!$H383="Mumbai Indians"),1,0)</f>
        <v>1</v>
      </c>
    </row>
    <row r="384" spans="1:18" ht="15.75" customHeight="1" x14ac:dyDescent="0.3">
      <c r="A384" s="3">
        <v>598051</v>
      </c>
      <c r="B384" s="3" t="s">
        <v>62</v>
      </c>
      <c r="C384" s="5">
        <v>41402</v>
      </c>
      <c r="D384" s="3" t="s">
        <v>107</v>
      </c>
      <c r="E384" s="3" t="s">
        <v>64</v>
      </c>
      <c r="F384" s="3">
        <v>0</v>
      </c>
      <c r="G384" s="3" t="s">
        <v>261</v>
      </c>
      <c r="H384" s="3" t="s">
        <v>34</v>
      </c>
      <c r="I384" s="3" t="s">
        <v>261</v>
      </c>
      <c r="J384" s="3" t="s">
        <v>24</v>
      </c>
      <c r="K384" s="3" t="s">
        <v>34</v>
      </c>
      <c r="L384" s="3" t="s">
        <v>25</v>
      </c>
      <c r="M384" s="3">
        <v>77</v>
      </c>
      <c r="N384" s="3" t="s">
        <v>26</v>
      </c>
      <c r="O384" s="3" t="s">
        <v>27</v>
      </c>
      <c r="P384" s="3" t="s">
        <v>171</v>
      </c>
      <c r="Q384" s="3" t="s">
        <v>276</v>
      </c>
      <c r="R384" s="3">
        <f>IF( ('Question 10 unworked'!$G384="Mumbai Indians")+('Question 10 unworked'!$H384="Mumbai Indians"),1,0)</f>
        <v>0</v>
      </c>
    </row>
    <row r="385" spans="1:18" ht="15.75" customHeight="1" x14ac:dyDescent="0.3">
      <c r="A385" s="3">
        <v>598052</v>
      </c>
      <c r="B385" s="3" t="s">
        <v>30</v>
      </c>
      <c r="C385" s="5">
        <v>41403</v>
      </c>
      <c r="D385" s="3" t="s">
        <v>277</v>
      </c>
      <c r="E385" s="3" t="s">
        <v>32</v>
      </c>
      <c r="F385" s="3">
        <v>0</v>
      </c>
      <c r="G385" s="3" t="s">
        <v>33</v>
      </c>
      <c r="H385" s="3" t="s">
        <v>42</v>
      </c>
      <c r="I385" s="3" t="s">
        <v>42</v>
      </c>
      <c r="J385" s="3" t="s">
        <v>24</v>
      </c>
      <c r="K385" s="3" t="s">
        <v>42</v>
      </c>
      <c r="L385" s="3" t="s">
        <v>43</v>
      </c>
      <c r="M385" s="3">
        <v>8</v>
      </c>
      <c r="N385" s="3" t="s">
        <v>26</v>
      </c>
      <c r="O385" s="3" t="s">
        <v>27</v>
      </c>
      <c r="P385" s="3" t="s">
        <v>129</v>
      </c>
      <c r="Q385" s="3" t="s">
        <v>142</v>
      </c>
      <c r="R385" s="3">
        <f>IF( ('Question 10 unworked'!$G385="Mumbai Indians")+('Question 10 unworked'!$H385="Mumbai Indians"),1,0)</f>
        <v>0</v>
      </c>
    </row>
    <row r="386" spans="1:18" ht="15.75" customHeight="1" x14ac:dyDescent="0.3">
      <c r="A386" s="3">
        <v>598053</v>
      </c>
      <c r="B386" s="3" t="s">
        <v>240</v>
      </c>
      <c r="C386" s="5">
        <v>41403</v>
      </c>
      <c r="D386" s="3" t="s">
        <v>148</v>
      </c>
      <c r="E386" s="3" t="s">
        <v>242</v>
      </c>
      <c r="F386" s="3">
        <v>0</v>
      </c>
      <c r="G386" s="3" t="s">
        <v>209</v>
      </c>
      <c r="H386" s="3" t="s">
        <v>23</v>
      </c>
      <c r="I386" s="3" t="s">
        <v>23</v>
      </c>
      <c r="J386" s="3" t="s">
        <v>35</v>
      </c>
      <c r="K386" s="3" t="s">
        <v>23</v>
      </c>
      <c r="L386" s="3" t="s">
        <v>25</v>
      </c>
      <c r="M386" s="3">
        <v>46</v>
      </c>
      <c r="N386" s="3" t="s">
        <v>26</v>
      </c>
      <c r="O386" s="3" t="s">
        <v>27</v>
      </c>
      <c r="P386" s="3" t="s">
        <v>28</v>
      </c>
      <c r="Q386" s="3" t="s">
        <v>131</v>
      </c>
      <c r="R386" s="3">
        <f>IF( ('Question 10 unworked'!$G386="Mumbai Indians")+('Question 10 unworked'!$H386="Mumbai Indians"),1,0)</f>
        <v>0</v>
      </c>
    </row>
    <row r="387" spans="1:18" ht="15.75" customHeight="1" x14ac:dyDescent="0.3">
      <c r="A387" s="3">
        <v>598054</v>
      </c>
      <c r="B387" s="3" t="s">
        <v>38</v>
      </c>
      <c r="C387" s="5">
        <v>41404</v>
      </c>
      <c r="D387" s="3" t="s">
        <v>199</v>
      </c>
      <c r="E387" s="3" t="s">
        <v>40</v>
      </c>
      <c r="F387" s="3">
        <v>0</v>
      </c>
      <c r="G387" s="3" t="s">
        <v>41</v>
      </c>
      <c r="H387" s="3" t="s">
        <v>22</v>
      </c>
      <c r="I387" s="3" t="s">
        <v>41</v>
      </c>
      <c r="J387" s="3" t="s">
        <v>24</v>
      </c>
      <c r="K387" s="3" t="s">
        <v>22</v>
      </c>
      <c r="L387" s="3" t="s">
        <v>25</v>
      </c>
      <c r="M387" s="3">
        <v>4</v>
      </c>
      <c r="N387" s="3" t="s">
        <v>26</v>
      </c>
      <c r="O387" s="3" t="s">
        <v>27</v>
      </c>
      <c r="P387" s="3" t="s">
        <v>276</v>
      </c>
      <c r="Q387" s="3" t="s">
        <v>265</v>
      </c>
      <c r="R387" s="3">
        <f>IF( ('Question 10 unworked'!$G387="Mumbai Indians")+('Question 10 unworked'!$H387="Mumbai Indians"),1,0)</f>
        <v>0</v>
      </c>
    </row>
    <row r="388" spans="1:18" ht="15.75" customHeight="1" x14ac:dyDescent="0.3">
      <c r="A388" s="3">
        <v>598055</v>
      </c>
      <c r="B388" s="3" t="s">
        <v>240</v>
      </c>
      <c r="C388" s="5">
        <v>41405</v>
      </c>
      <c r="D388" s="3" t="s">
        <v>275</v>
      </c>
      <c r="E388" s="3" t="s">
        <v>242</v>
      </c>
      <c r="F388" s="3">
        <v>0</v>
      </c>
      <c r="G388" s="3" t="s">
        <v>209</v>
      </c>
      <c r="H388" s="3" t="s">
        <v>49</v>
      </c>
      <c r="I388" s="3" t="s">
        <v>209</v>
      </c>
      <c r="J388" s="3" t="s">
        <v>35</v>
      </c>
      <c r="K388" s="3" t="s">
        <v>49</v>
      </c>
      <c r="L388" s="3" t="s">
        <v>43</v>
      </c>
      <c r="M388" s="3">
        <v>5</v>
      </c>
      <c r="N388" s="3" t="s">
        <v>26</v>
      </c>
      <c r="O388" s="3" t="s">
        <v>27</v>
      </c>
      <c r="P388" s="3" t="s">
        <v>28</v>
      </c>
      <c r="Q388" s="3" t="s">
        <v>234</v>
      </c>
      <c r="R388" s="3">
        <f>IF( ('Question 10 unworked'!$G388="Mumbai Indians")+('Question 10 unworked'!$H388="Mumbai Indians"),1,0)</f>
        <v>1</v>
      </c>
    </row>
    <row r="389" spans="1:18" ht="15.75" customHeight="1" x14ac:dyDescent="0.3">
      <c r="A389" s="3">
        <v>598056</v>
      </c>
      <c r="B389" s="3" t="s">
        <v>30</v>
      </c>
      <c r="C389" s="5">
        <v>41405</v>
      </c>
      <c r="D389" s="3" t="s">
        <v>278</v>
      </c>
      <c r="E389" s="3" t="s">
        <v>32</v>
      </c>
      <c r="F389" s="3">
        <v>0</v>
      </c>
      <c r="G389" s="3" t="s">
        <v>33</v>
      </c>
      <c r="H389" s="3" t="s">
        <v>261</v>
      </c>
      <c r="I389" s="3" t="s">
        <v>33</v>
      </c>
      <c r="J389" s="3" t="s">
        <v>24</v>
      </c>
      <c r="K389" s="3" t="s">
        <v>261</v>
      </c>
      <c r="L389" s="3" t="s">
        <v>25</v>
      </c>
      <c r="M389" s="3">
        <v>30</v>
      </c>
      <c r="N389" s="3" t="s">
        <v>26</v>
      </c>
      <c r="O389" s="3" t="s">
        <v>27</v>
      </c>
      <c r="P389" s="3" t="s">
        <v>171</v>
      </c>
      <c r="Q389" s="3" t="s">
        <v>215</v>
      </c>
      <c r="R389" s="3">
        <f>IF( ('Question 10 unworked'!$G389="Mumbai Indians")+('Question 10 unworked'!$H389="Mumbai Indians"),1,0)</f>
        <v>0</v>
      </c>
    </row>
    <row r="390" spans="1:18" ht="15.75" customHeight="1" x14ac:dyDescent="0.3">
      <c r="A390" s="3">
        <v>598057</v>
      </c>
      <c r="B390" s="3" t="s">
        <v>279</v>
      </c>
      <c r="C390" s="5">
        <v>41406</v>
      </c>
      <c r="D390" s="3" t="s">
        <v>146</v>
      </c>
      <c r="E390" s="3" t="s">
        <v>280</v>
      </c>
      <c r="F390" s="3">
        <v>0</v>
      </c>
      <c r="G390" s="3" t="s">
        <v>23</v>
      </c>
      <c r="H390" s="3" t="s">
        <v>22</v>
      </c>
      <c r="I390" s="3" t="s">
        <v>23</v>
      </c>
      <c r="J390" s="3" t="s">
        <v>24</v>
      </c>
      <c r="K390" s="3" t="s">
        <v>23</v>
      </c>
      <c r="L390" s="3" t="s">
        <v>43</v>
      </c>
      <c r="M390" s="3">
        <v>5</v>
      </c>
      <c r="N390" s="3" t="s">
        <v>26</v>
      </c>
      <c r="O390" s="3" t="s">
        <v>27</v>
      </c>
      <c r="P390" s="3" t="s">
        <v>276</v>
      </c>
      <c r="Q390" s="3" t="s">
        <v>265</v>
      </c>
      <c r="R390" s="3">
        <f>IF( ('Question 10 unworked'!$G390="Mumbai Indians")+('Question 10 unworked'!$H390="Mumbai Indians"),1,0)</f>
        <v>0</v>
      </c>
    </row>
    <row r="391" spans="1:18" ht="15.75" customHeight="1" x14ac:dyDescent="0.3">
      <c r="A391" s="3">
        <v>598058</v>
      </c>
      <c r="B391" s="3" t="s">
        <v>58</v>
      </c>
      <c r="C391" s="5">
        <v>41406</v>
      </c>
      <c r="D391" s="3" t="s">
        <v>59</v>
      </c>
      <c r="E391" s="3" t="s">
        <v>60</v>
      </c>
      <c r="F391" s="3">
        <v>0</v>
      </c>
      <c r="G391" s="3" t="s">
        <v>42</v>
      </c>
      <c r="H391" s="3" t="s">
        <v>34</v>
      </c>
      <c r="I391" s="3" t="s">
        <v>42</v>
      </c>
      <c r="J391" s="3" t="s">
        <v>24</v>
      </c>
      <c r="K391" s="3" t="s">
        <v>42</v>
      </c>
      <c r="L391" s="3" t="s">
        <v>43</v>
      </c>
      <c r="M391" s="3">
        <v>5</v>
      </c>
      <c r="N391" s="3" t="s">
        <v>26</v>
      </c>
      <c r="O391" s="3" t="s">
        <v>27</v>
      </c>
      <c r="P391" s="3" t="s">
        <v>129</v>
      </c>
      <c r="Q391" s="3" t="s">
        <v>269</v>
      </c>
      <c r="R391" s="3">
        <f>IF( ('Question 10 unworked'!$G391="Mumbai Indians")+('Question 10 unworked'!$H391="Mumbai Indians"),1,0)</f>
        <v>0</v>
      </c>
    </row>
    <row r="392" spans="1:18" ht="15.75" customHeight="1" x14ac:dyDescent="0.3">
      <c r="A392" s="3">
        <v>598059</v>
      </c>
      <c r="B392" s="3" t="s">
        <v>38</v>
      </c>
      <c r="C392" s="5">
        <v>41387</v>
      </c>
      <c r="D392" s="3" t="s">
        <v>193</v>
      </c>
      <c r="E392" s="3" t="s">
        <v>40</v>
      </c>
      <c r="F392" s="3">
        <v>0</v>
      </c>
      <c r="G392" s="3" t="s">
        <v>41</v>
      </c>
      <c r="H392" s="3" t="s">
        <v>33</v>
      </c>
      <c r="I392" s="3" t="s">
        <v>33</v>
      </c>
      <c r="J392" s="3" t="s">
        <v>24</v>
      </c>
      <c r="K392" s="3" t="s">
        <v>33</v>
      </c>
      <c r="L392" s="3" t="s">
        <v>43</v>
      </c>
      <c r="M392" s="3">
        <v>5</v>
      </c>
      <c r="N392" s="3" t="s">
        <v>26</v>
      </c>
      <c r="O392" s="3" t="s">
        <v>27</v>
      </c>
      <c r="P392" s="3" t="s">
        <v>239</v>
      </c>
      <c r="Q392" s="3" t="s">
        <v>265</v>
      </c>
      <c r="R392" s="3">
        <f>IF( ('Question 10 unworked'!$G392="Mumbai Indians")+('Question 10 unworked'!$H392="Mumbai Indians"),1,0)</f>
        <v>0</v>
      </c>
    </row>
    <row r="393" spans="1:18" ht="15.75" customHeight="1" x14ac:dyDescent="0.3">
      <c r="A393" s="3">
        <v>598060</v>
      </c>
      <c r="B393" s="3" t="s">
        <v>46</v>
      </c>
      <c r="C393" s="5">
        <v>41407</v>
      </c>
      <c r="D393" s="3" t="s">
        <v>194</v>
      </c>
      <c r="E393" s="3" t="s">
        <v>48</v>
      </c>
      <c r="F393" s="3">
        <v>0</v>
      </c>
      <c r="G393" s="3" t="s">
        <v>49</v>
      </c>
      <c r="H393" s="3" t="s">
        <v>261</v>
      </c>
      <c r="I393" s="3" t="s">
        <v>261</v>
      </c>
      <c r="J393" s="3" t="s">
        <v>35</v>
      </c>
      <c r="K393" s="3" t="s">
        <v>49</v>
      </c>
      <c r="L393" s="3" t="s">
        <v>43</v>
      </c>
      <c r="M393" s="3">
        <v>7</v>
      </c>
      <c r="N393" s="3" t="s">
        <v>26</v>
      </c>
      <c r="O393" s="3" t="s">
        <v>27</v>
      </c>
      <c r="P393" s="3" t="s">
        <v>234</v>
      </c>
      <c r="Q393" s="3" t="s">
        <v>118</v>
      </c>
      <c r="R393" s="3">
        <f>IF( ('Question 10 unworked'!$G393="Mumbai Indians")+('Question 10 unworked'!$H393="Mumbai Indians"),1,0)</f>
        <v>1</v>
      </c>
    </row>
    <row r="394" spans="1:18" ht="15.75" customHeight="1" x14ac:dyDescent="0.3">
      <c r="A394" s="3">
        <v>598061</v>
      </c>
      <c r="B394" s="3" t="s">
        <v>279</v>
      </c>
      <c r="C394" s="5">
        <v>41409</v>
      </c>
      <c r="D394" s="3" t="s">
        <v>164</v>
      </c>
      <c r="E394" s="3" t="s">
        <v>280</v>
      </c>
      <c r="F394" s="3">
        <v>0</v>
      </c>
      <c r="G394" s="3" t="s">
        <v>23</v>
      </c>
      <c r="H394" s="3" t="s">
        <v>209</v>
      </c>
      <c r="I394" s="3" t="s">
        <v>23</v>
      </c>
      <c r="J394" s="3" t="s">
        <v>24</v>
      </c>
      <c r="K394" s="3" t="s">
        <v>209</v>
      </c>
      <c r="L394" s="3" t="s">
        <v>25</v>
      </c>
      <c r="M394" s="3">
        <v>7</v>
      </c>
      <c r="N394" s="3" t="s">
        <v>26</v>
      </c>
      <c r="O394" s="3" t="s">
        <v>27</v>
      </c>
      <c r="P394" s="3" t="s">
        <v>276</v>
      </c>
      <c r="Q394" s="3" t="s">
        <v>265</v>
      </c>
      <c r="R394" s="3">
        <f>IF( ('Question 10 unworked'!$G394="Mumbai Indians")+('Question 10 unworked'!$H394="Mumbai Indians"),1,0)</f>
        <v>0</v>
      </c>
    </row>
    <row r="395" spans="1:18" ht="15.75" customHeight="1" x14ac:dyDescent="0.3">
      <c r="A395" s="3">
        <v>598062</v>
      </c>
      <c r="B395" s="3" t="s">
        <v>67</v>
      </c>
      <c r="C395" s="5">
        <v>41408</v>
      </c>
      <c r="D395" s="3" t="s">
        <v>78</v>
      </c>
      <c r="E395" s="3" t="s">
        <v>69</v>
      </c>
      <c r="F395" s="3">
        <v>0</v>
      </c>
      <c r="G395" s="3" t="s">
        <v>34</v>
      </c>
      <c r="H395" s="3" t="s">
        <v>41</v>
      </c>
      <c r="I395" s="3" t="s">
        <v>34</v>
      </c>
      <c r="J395" s="3" t="s">
        <v>35</v>
      </c>
      <c r="K395" s="3" t="s">
        <v>34</v>
      </c>
      <c r="L395" s="3" t="s">
        <v>25</v>
      </c>
      <c r="M395" s="3">
        <v>33</v>
      </c>
      <c r="N395" s="3" t="s">
        <v>26</v>
      </c>
      <c r="O395" s="3" t="s">
        <v>27</v>
      </c>
      <c r="P395" s="3" t="s">
        <v>254</v>
      </c>
      <c r="Q395" s="3" t="s">
        <v>215</v>
      </c>
      <c r="R395" s="3">
        <f>IF( ('Question 10 unworked'!$G395="Mumbai Indians")+('Question 10 unworked'!$H395="Mumbai Indians"),1,0)</f>
        <v>0</v>
      </c>
    </row>
    <row r="396" spans="1:18" ht="15.75" customHeight="1" x14ac:dyDescent="0.3">
      <c r="A396" s="3">
        <v>598063</v>
      </c>
      <c r="B396" s="3" t="s">
        <v>46</v>
      </c>
      <c r="C396" s="5">
        <v>41409</v>
      </c>
      <c r="D396" s="3" t="s">
        <v>281</v>
      </c>
      <c r="E396" s="3" t="s">
        <v>48</v>
      </c>
      <c r="F396" s="3">
        <v>0</v>
      </c>
      <c r="G396" s="3" t="s">
        <v>49</v>
      </c>
      <c r="H396" s="3" t="s">
        <v>42</v>
      </c>
      <c r="I396" s="3" t="s">
        <v>42</v>
      </c>
      <c r="J396" s="3" t="s">
        <v>24</v>
      </c>
      <c r="K396" s="3" t="s">
        <v>49</v>
      </c>
      <c r="L396" s="3" t="s">
        <v>25</v>
      </c>
      <c r="M396" s="3">
        <v>14</v>
      </c>
      <c r="N396" s="3" t="s">
        <v>26</v>
      </c>
      <c r="O396" s="3" t="s">
        <v>27</v>
      </c>
      <c r="P396" s="3" t="s">
        <v>28</v>
      </c>
      <c r="Q396" s="3" t="s">
        <v>131</v>
      </c>
      <c r="R396" s="3">
        <f>IF( ('Question 10 unworked'!$G396="Mumbai Indians")+('Question 10 unworked'!$H396="Mumbai Indians"),1,0)</f>
        <v>1</v>
      </c>
    </row>
    <row r="397" spans="1:18" ht="15.75" customHeight="1" x14ac:dyDescent="0.3">
      <c r="A397" s="3">
        <v>598064</v>
      </c>
      <c r="B397" s="3" t="s">
        <v>30</v>
      </c>
      <c r="C397" s="5">
        <v>41400</v>
      </c>
      <c r="D397" s="3" t="s">
        <v>270</v>
      </c>
      <c r="E397" s="3" t="s">
        <v>32</v>
      </c>
      <c r="F397" s="3">
        <v>0</v>
      </c>
      <c r="G397" s="3" t="s">
        <v>33</v>
      </c>
      <c r="H397" s="3" t="s">
        <v>22</v>
      </c>
      <c r="I397" s="3" t="s">
        <v>33</v>
      </c>
      <c r="J397" s="3" t="s">
        <v>24</v>
      </c>
      <c r="K397" s="3" t="s">
        <v>33</v>
      </c>
      <c r="L397" s="3" t="s">
        <v>43</v>
      </c>
      <c r="M397" s="3">
        <v>6</v>
      </c>
      <c r="N397" s="3" t="s">
        <v>26</v>
      </c>
      <c r="O397" s="3" t="s">
        <v>27</v>
      </c>
      <c r="P397" s="3" t="s">
        <v>239</v>
      </c>
      <c r="Q397" s="3" t="s">
        <v>276</v>
      </c>
      <c r="R397" s="3">
        <f>IF( ('Question 10 unworked'!$G397="Mumbai Indians")+('Question 10 unworked'!$H397="Mumbai Indians"),1,0)</f>
        <v>0</v>
      </c>
    </row>
    <row r="398" spans="1:18" ht="15.75" customHeight="1" x14ac:dyDescent="0.3">
      <c r="A398" s="3">
        <v>598065</v>
      </c>
      <c r="B398" s="3" t="s">
        <v>62</v>
      </c>
      <c r="C398" s="5">
        <v>41411</v>
      </c>
      <c r="D398" s="3" t="s">
        <v>95</v>
      </c>
      <c r="E398" s="3" t="s">
        <v>64</v>
      </c>
      <c r="F398" s="3">
        <v>0</v>
      </c>
      <c r="G398" s="3" t="s">
        <v>261</v>
      </c>
      <c r="H398" s="3" t="s">
        <v>42</v>
      </c>
      <c r="I398" s="3" t="s">
        <v>261</v>
      </c>
      <c r="J398" s="3" t="s">
        <v>35</v>
      </c>
      <c r="K398" s="3" t="s">
        <v>261</v>
      </c>
      <c r="L398" s="3" t="s">
        <v>25</v>
      </c>
      <c r="M398" s="3">
        <v>23</v>
      </c>
      <c r="N398" s="3" t="s">
        <v>26</v>
      </c>
      <c r="O398" s="3" t="s">
        <v>27</v>
      </c>
      <c r="P398" s="3" t="s">
        <v>28</v>
      </c>
      <c r="Q398" s="3" t="s">
        <v>234</v>
      </c>
      <c r="R398" s="3">
        <f>IF( ('Question 10 unworked'!$G398="Mumbai Indians")+('Question 10 unworked'!$H398="Mumbai Indians"),1,0)</f>
        <v>0</v>
      </c>
    </row>
    <row r="399" spans="1:18" ht="15.75" customHeight="1" x14ac:dyDescent="0.3">
      <c r="A399" s="3">
        <v>598066</v>
      </c>
      <c r="B399" s="3" t="s">
        <v>196</v>
      </c>
      <c r="C399" s="5">
        <v>41412</v>
      </c>
      <c r="D399" s="3" t="s">
        <v>256</v>
      </c>
      <c r="E399" s="3" t="s">
        <v>197</v>
      </c>
      <c r="F399" s="3">
        <v>0</v>
      </c>
      <c r="G399" s="3" t="s">
        <v>33</v>
      </c>
      <c r="H399" s="3" t="s">
        <v>49</v>
      </c>
      <c r="I399" s="3" t="s">
        <v>49</v>
      </c>
      <c r="J399" s="3" t="s">
        <v>24</v>
      </c>
      <c r="K399" s="3" t="s">
        <v>33</v>
      </c>
      <c r="L399" s="3" t="s">
        <v>25</v>
      </c>
      <c r="M399" s="3">
        <v>50</v>
      </c>
      <c r="N399" s="3" t="s">
        <v>26</v>
      </c>
      <c r="O399" s="3" t="s">
        <v>27</v>
      </c>
      <c r="P399" s="3" t="s">
        <v>129</v>
      </c>
      <c r="Q399" s="3" t="s">
        <v>269</v>
      </c>
      <c r="R399" s="3">
        <f>IF( ('Question 10 unworked'!$G399="Mumbai Indians")+('Question 10 unworked'!$H399="Mumbai Indians"),1,0)</f>
        <v>1</v>
      </c>
    </row>
    <row r="400" spans="1:18" ht="15.75" customHeight="1" x14ac:dyDescent="0.3">
      <c r="A400" s="3">
        <v>598067</v>
      </c>
      <c r="B400" s="3" t="s">
        <v>240</v>
      </c>
      <c r="C400" s="5">
        <v>41413</v>
      </c>
      <c r="D400" s="3" t="s">
        <v>282</v>
      </c>
      <c r="E400" s="3" t="s">
        <v>242</v>
      </c>
      <c r="F400" s="3">
        <v>0</v>
      </c>
      <c r="G400" s="3" t="s">
        <v>209</v>
      </c>
      <c r="H400" s="3" t="s">
        <v>41</v>
      </c>
      <c r="I400" s="3" t="s">
        <v>209</v>
      </c>
      <c r="J400" s="3" t="s">
        <v>35</v>
      </c>
      <c r="K400" s="3" t="s">
        <v>209</v>
      </c>
      <c r="L400" s="3" t="s">
        <v>25</v>
      </c>
      <c r="M400" s="3">
        <v>38</v>
      </c>
      <c r="N400" s="3" t="s">
        <v>26</v>
      </c>
      <c r="O400" s="3" t="s">
        <v>27</v>
      </c>
      <c r="P400" s="3" t="s">
        <v>276</v>
      </c>
      <c r="Q400" s="3" t="s">
        <v>118</v>
      </c>
      <c r="R400" s="3">
        <f>IF( ('Question 10 unworked'!$G400="Mumbai Indians")+('Question 10 unworked'!$H400="Mumbai Indians"),1,0)</f>
        <v>0</v>
      </c>
    </row>
    <row r="401" spans="1:18" ht="15.75" customHeight="1" x14ac:dyDescent="0.3">
      <c r="A401" s="3">
        <v>598068</v>
      </c>
      <c r="B401" s="3" t="s">
        <v>19</v>
      </c>
      <c r="C401" s="5">
        <v>41412</v>
      </c>
      <c r="D401" s="3" t="s">
        <v>217</v>
      </c>
      <c r="E401" s="3" t="s">
        <v>21</v>
      </c>
      <c r="F401" s="3">
        <v>0</v>
      </c>
      <c r="G401" s="3" t="s">
        <v>22</v>
      </c>
      <c r="H401" s="3" t="s">
        <v>34</v>
      </c>
      <c r="I401" s="3" t="s">
        <v>34</v>
      </c>
      <c r="J401" s="3" t="s">
        <v>24</v>
      </c>
      <c r="K401" s="3" t="s">
        <v>22</v>
      </c>
      <c r="L401" s="3" t="s">
        <v>25</v>
      </c>
      <c r="M401" s="3">
        <v>24</v>
      </c>
      <c r="N401" s="3" t="s">
        <v>26</v>
      </c>
      <c r="O401" s="3" t="s">
        <v>27</v>
      </c>
      <c r="P401" s="3" t="s">
        <v>254</v>
      </c>
      <c r="Q401" s="3" t="s">
        <v>215</v>
      </c>
      <c r="R401" s="3">
        <f>IF( ('Question 10 unworked'!$G401="Mumbai Indians")+('Question 10 unworked'!$H401="Mumbai Indians"),1,0)</f>
        <v>0</v>
      </c>
    </row>
    <row r="402" spans="1:18" ht="15.75" customHeight="1" x14ac:dyDescent="0.3">
      <c r="A402" s="3">
        <v>598069</v>
      </c>
      <c r="B402" s="3" t="s">
        <v>62</v>
      </c>
      <c r="C402" s="5">
        <v>41413</v>
      </c>
      <c r="D402" s="3" t="s">
        <v>278</v>
      </c>
      <c r="E402" s="3" t="s">
        <v>64</v>
      </c>
      <c r="F402" s="3">
        <v>0</v>
      </c>
      <c r="G402" s="3" t="s">
        <v>261</v>
      </c>
      <c r="H402" s="3" t="s">
        <v>23</v>
      </c>
      <c r="I402" s="3" t="s">
        <v>23</v>
      </c>
      <c r="J402" s="3" t="s">
        <v>35</v>
      </c>
      <c r="K402" s="3" t="s">
        <v>261</v>
      </c>
      <c r="L402" s="3" t="s">
        <v>43</v>
      </c>
      <c r="M402" s="3">
        <v>5</v>
      </c>
      <c r="N402" s="3" t="s">
        <v>26</v>
      </c>
      <c r="O402" s="3" t="s">
        <v>27</v>
      </c>
      <c r="P402" s="3" t="s">
        <v>28</v>
      </c>
      <c r="Q402" s="3" t="s">
        <v>131</v>
      </c>
      <c r="R402" s="3">
        <f>IF( ('Question 10 unworked'!$G402="Mumbai Indians")+('Question 10 unworked'!$H402="Mumbai Indians"),1,0)</f>
        <v>0</v>
      </c>
    </row>
    <row r="403" spans="1:18" ht="15.75" customHeight="1" x14ac:dyDescent="0.3">
      <c r="A403" s="3">
        <v>598070</v>
      </c>
      <c r="B403" s="3" t="s">
        <v>38</v>
      </c>
      <c r="C403" s="5">
        <v>41415</v>
      </c>
      <c r="D403" s="3" t="s">
        <v>31</v>
      </c>
      <c r="E403" s="3" t="s">
        <v>40</v>
      </c>
      <c r="F403" s="3">
        <v>0</v>
      </c>
      <c r="G403" s="3" t="s">
        <v>34</v>
      </c>
      <c r="H403" s="3" t="s">
        <v>49</v>
      </c>
      <c r="I403" s="3" t="s">
        <v>34</v>
      </c>
      <c r="J403" s="3" t="s">
        <v>35</v>
      </c>
      <c r="K403" s="3" t="s">
        <v>34</v>
      </c>
      <c r="L403" s="3" t="s">
        <v>25</v>
      </c>
      <c r="M403" s="3">
        <v>48</v>
      </c>
      <c r="N403" s="3" t="s">
        <v>26</v>
      </c>
      <c r="O403" s="3" t="s">
        <v>27</v>
      </c>
      <c r="P403" s="3" t="s">
        <v>276</v>
      </c>
      <c r="Q403" s="3" t="s">
        <v>215</v>
      </c>
      <c r="R403" s="3">
        <f>IF( ('Question 10 unworked'!$G403="Mumbai Indians")+('Question 10 unworked'!$H403="Mumbai Indians"),1,0)</f>
        <v>1</v>
      </c>
    </row>
    <row r="404" spans="1:18" ht="15.75" customHeight="1" x14ac:dyDescent="0.3">
      <c r="A404" s="3">
        <v>598071</v>
      </c>
      <c r="B404" s="3" t="s">
        <v>38</v>
      </c>
      <c r="C404" s="5">
        <v>41416</v>
      </c>
      <c r="D404" s="3" t="s">
        <v>162</v>
      </c>
      <c r="E404" s="3" t="s">
        <v>40</v>
      </c>
      <c r="F404" s="3">
        <v>0</v>
      </c>
      <c r="G404" s="3" t="s">
        <v>42</v>
      </c>
      <c r="H404" s="3" t="s">
        <v>261</v>
      </c>
      <c r="I404" s="3" t="s">
        <v>261</v>
      </c>
      <c r="J404" s="3" t="s">
        <v>35</v>
      </c>
      <c r="K404" s="3" t="s">
        <v>42</v>
      </c>
      <c r="L404" s="3" t="s">
        <v>43</v>
      </c>
      <c r="M404" s="3">
        <v>4</v>
      </c>
      <c r="N404" s="3" t="s">
        <v>26</v>
      </c>
      <c r="O404" s="3" t="s">
        <v>27</v>
      </c>
      <c r="P404" s="3" t="s">
        <v>142</v>
      </c>
      <c r="Q404" s="3" t="s">
        <v>215</v>
      </c>
      <c r="R404" s="3">
        <f>IF( ('Question 10 unworked'!$G404="Mumbai Indians")+('Question 10 unworked'!$H404="Mumbai Indians"),1,0)</f>
        <v>0</v>
      </c>
    </row>
    <row r="405" spans="1:18" ht="15.75" customHeight="1" x14ac:dyDescent="0.3">
      <c r="A405" s="3">
        <v>598072</v>
      </c>
      <c r="B405" s="3" t="s">
        <v>52</v>
      </c>
      <c r="C405" s="5">
        <v>41418</v>
      </c>
      <c r="D405" s="3" t="s">
        <v>156</v>
      </c>
      <c r="E405" s="3" t="s">
        <v>54</v>
      </c>
      <c r="F405" s="3">
        <v>0</v>
      </c>
      <c r="G405" s="3" t="s">
        <v>49</v>
      </c>
      <c r="H405" s="3" t="s">
        <v>42</v>
      </c>
      <c r="I405" s="3" t="s">
        <v>42</v>
      </c>
      <c r="J405" s="3" t="s">
        <v>35</v>
      </c>
      <c r="K405" s="3" t="s">
        <v>49</v>
      </c>
      <c r="L405" s="3" t="s">
        <v>43</v>
      </c>
      <c r="M405" s="3">
        <v>4</v>
      </c>
      <c r="N405" s="3" t="s">
        <v>26</v>
      </c>
      <c r="O405" s="3" t="s">
        <v>27</v>
      </c>
      <c r="P405" s="3" t="s">
        <v>254</v>
      </c>
      <c r="Q405" s="3" t="s">
        <v>118</v>
      </c>
      <c r="R405" s="3">
        <f>IF( ('Question 10 unworked'!$G405="Mumbai Indians")+('Question 10 unworked'!$H405="Mumbai Indians"),1,0)</f>
        <v>1</v>
      </c>
    </row>
    <row r="406" spans="1:18" ht="15.75" customHeight="1" x14ac:dyDescent="0.3">
      <c r="A406" s="3">
        <v>598073</v>
      </c>
      <c r="B406" s="3" t="s">
        <v>52</v>
      </c>
      <c r="C406" s="5">
        <v>41420</v>
      </c>
      <c r="D406" s="3" t="s">
        <v>194</v>
      </c>
      <c r="E406" s="3" t="s">
        <v>54</v>
      </c>
      <c r="F406" s="3">
        <v>0</v>
      </c>
      <c r="G406" s="3" t="s">
        <v>34</v>
      </c>
      <c r="H406" s="3" t="s">
        <v>49</v>
      </c>
      <c r="I406" s="3" t="s">
        <v>49</v>
      </c>
      <c r="J406" s="3" t="s">
        <v>35</v>
      </c>
      <c r="K406" s="3" t="s">
        <v>49</v>
      </c>
      <c r="L406" s="3" t="s">
        <v>25</v>
      </c>
      <c r="M406" s="3">
        <v>23</v>
      </c>
      <c r="N406" s="3" t="s">
        <v>26</v>
      </c>
      <c r="O406" s="3" t="s">
        <v>27</v>
      </c>
      <c r="P406" s="3" t="s">
        <v>129</v>
      </c>
      <c r="Q406" s="3" t="s">
        <v>118</v>
      </c>
      <c r="R406" s="3">
        <f>IF( ('Question 10 unworked'!$G406="Mumbai Indians")+('Question 10 unworked'!$H406="Mumbai Indians"),1,0)</f>
        <v>1</v>
      </c>
    </row>
    <row r="407" spans="1:18" ht="15.75" customHeight="1" x14ac:dyDescent="0.3">
      <c r="A407" s="3">
        <v>729279</v>
      </c>
      <c r="B407" s="3" t="s">
        <v>283</v>
      </c>
      <c r="C407" s="5">
        <v>41745</v>
      </c>
      <c r="D407" s="3" t="s">
        <v>146</v>
      </c>
      <c r="E407" s="3" t="s">
        <v>284</v>
      </c>
      <c r="F407" s="3">
        <v>1</v>
      </c>
      <c r="G407" s="3" t="s">
        <v>49</v>
      </c>
      <c r="H407" s="3" t="s">
        <v>23</v>
      </c>
      <c r="I407" s="3" t="s">
        <v>23</v>
      </c>
      <c r="J407" s="3" t="s">
        <v>35</v>
      </c>
      <c r="K407" s="3" t="s">
        <v>23</v>
      </c>
      <c r="L407" s="3" t="s">
        <v>25</v>
      </c>
      <c r="M407" s="3">
        <v>41</v>
      </c>
      <c r="N407" s="3" t="s">
        <v>26</v>
      </c>
      <c r="O407" s="3" t="s">
        <v>27</v>
      </c>
      <c r="P407" s="3" t="s">
        <v>122</v>
      </c>
      <c r="Q407" s="3" t="s">
        <v>285</v>
      </c>
      <c r="R407" s="3">
        <f>IF( ('Question 10 unworked'!$G407="Mumbai Indians")+('Question 10 unworked'!$H407="Mumbai Indians"),1,0)</f>
        <v>1</v>
      </c>
    </row>
    <row r="408" spans="1:18" ht="15.75" customHeight="1" x14ac:dyDescent="0.3">
      <c r="A408" s="3">
        <v>729281</v>
      </c>
      <c r="B408" s="3" t="s">
        <v>286</v>
      </c>
      <c r="C408" s="5">
        <v>41746</v>
      </c>
      <c r="D408" s="3" t="s">
        <v>287</v>
      </c>
      <c r="E408" s="3" t="s">
        <v>288</v>
      </c>
      <c r="F408" s="3">
        <v>1</v>
      </c>
      <c r="G408" s="3" t="s">
        <v>41</v>
      </c>
      <c r="H408" s="3" t="s">
        <v>22</v>
      </c>
      <c r="I408" s="3" t="s">
        <v>22</v>
      </c>
      <c r="J408" s="3" t="s">
        <v>24</v>
      </c>
      <c r="K408" s="3" t="s">
        <v>22</v>
      </c>
      <c r="L408" s="3" t="s">
        <v>43</v>
      </c>
      <c r="M408" s="3">
        <v>8</v>
      </c>
      <c r="N408" s="3" t="s">
        <v>26</v>
      </c>
      <c r="O408" s="3" t="s">
        <v>27</v>
      </c>
      <c r="P408" s="3" t="s">
        <v>44</v>
      </c>
      <c r="Q408" s="3" t="s">
        <v>142</v>
      </c>
      <c r="R408" s="3">
        <f>IF( ('Question 10 unworked'!$G408="Mumbai Indians")+('Question 10 unworked'!$H408="Mumbai Indians"),1,0)</f>
        <v>0</v>
      </c>
    </row>
    <row r="409" spans="1:18" ht="15.75" customHeight="1" x14ac:dyDescent="0.3">
      <c r="A409" s="3">
        <v>729283</v>
      </c>
      <c r="B409" s="3" t="s">
        <v>283</v>
      </c>
      <c r="C409" s="5">
        <v>41747</v>
      </c>
      <c r="D409" s="3" t="s">
        <v>289</v>
      </c>
      <c r="E409" s="3" t="s">
        <v>284</v>
      </c>
      <c r="F409" s="3">
        <v>1</v>
      </c>
      <c r="G409" s="3" t="s">
        <v>34</v>
      </c>
      <c r="H409" s="3" t="s">
        <v>33</v>
      </c>
      <c r="I409" s="3" t="s">
        <v>34</v>
      </c>
      <c r="J409" s="3" t="s">
        <v>35</v>
      </c>
      <c r="K409" s="3" t="s">
        <v>33</v>
      </c>
      <c r="L409" s="3" t="s">
        <v>43</v>
      </c>
      <c r="M409" s="3">
        <v>6</v>
      </c>
      <c r="N409" s="3" t="s">
        <v>26</v>
      </c>
      <c r="O409" s="3" t="s">
        <v>27</v>
      </c>
      <c r="P409" s="3" t="s">
        <v>285</v>
      </c>
      <c r="Q409" s="3" t="s">
        <v>254</v>
      </c>
      <c r="R409" s="3">
        <f>IF( ('Question 10 unworked'!$G409="Mumbai Indians")+('Question 10 unworked'!$H409="Mumbai Indians"),1,0)</f>
        <v>0</v>
      </c>
    </row>
    <row r="410" spans="1:18" ht="15.75" customHeight="1" x14ac:dyDescent="0.3">
      <c r="A410" s="3">
        <v>729285</v>
      </c>
      <c r="B410" s="3" t="s">
        <v>283</v>
      </c>
      <c r="C410" s="5">
        <v>41747</v>
      </c>
      <c r="D410" s="3" t="s">
        <v>235</v>
      </c>
      <c r="E410" s="3" t="s">
        <v>284</v>
      </c>
      <c r="F410" s="3">
        <v>1</v>
      </c>
      <c r="G410" s="3" t="s">
        <v>261</v>
      </c>
      <c r="H410" s="3" t="s">
        <v>42</v>
      </c>
      <c r="I410" s="3" t="s">
        <v>42</v>
      </c>
      <c r="J410" s="3" t="s">
        <v>24</v>
      </c>
      <c r="K410" s="3" t="s">
        <v>42</v>
      </c>
      <c r="L410" s="3" t="s">
        <v>43</v>
      </c>
      <c r="M410" s="3">
        <v>4</v>
      </c>
      <c r="N410" s="3" t="s">
        <v>26</v>
      </c>
      <c r="O410" s="3" t="s">
        <v>27</v>
      </c>
      <c r="P410" s="3" t="s">
        <v>56</v>
      </c>
      <c r="Q410" s="3" t="s">
        <v>285</v>
      </c>
      <c r="R410" s="3">
        <f>IF( ('Question 10 unworked'!$G410="Mumbai Indians")+('Question 10 unworked'!$H410="Mumbai Indians"),1,0)</f>
        <v>0</v>
      </c>
    </row>
    <row r="411" spans="1:18" ht="15.75" customHeight="1" x14ac:dyDescent="0.3">
      <c r="A411" s="3">
        <v>729287</v>
      </c>
      <c r="B411" s="3" t="s">
        <v>290</v>
      </c>
      <c r="C411" s="5">
        <v>41748</v>
      </c>
      <c r="D411" s="3" t="s">
        <v>278</v>
      </c>
      <c r="E411" s="3" t="s">
        <v>291</v>
      </c>
      <c r="F411" s="3">
        <v>1</v>
      </c>
      <c r="G411" s="3" t="s">
        <v>22</v>
      </c>
      <c r="H411" s="3" t="s">
        <v>49</v>
      </c>
      <c r="I411" s="3" t="s">
        <v>22</v>
      </c>
      <c r="J411" s="3" t="s">
        <v>24</v>
      </c>
      <c r="K411" s="3" t="s">
        <v>22</v>
      </c>
      <c r="L411" s="3" t="s">
        <v>43</v>
      </c>
      <c r="M411" s="3">
        <v>7</v>
      </c>
      <c r="N411" s="3" t="s">
        <v>26</v>
      </c>
      <c r="O411" s="3" t="s">
        <v>27</v>
      </c>
      <c r="P411" s="3" t="s">
        <v>44</v>
      </c>
      <c r="Q411" s="3" t="s">
        <v>234</v>
      </c>
      <c r="R411" s="3">
        <f>IF( ('Question 10 unworked'!$G411="Mumbai Indians")+('Question 10 unworked'!$H411="Mumbai Indians"),1,0)</f>
        <v>1</v>
      </c>
    </row>
    <row r="412" spans="1:18" ht="15.75" customHeight="1" x14ac:dyDescent="0.3">
      <c r="A412" s="3">
        <v>729289</v>
      </c>
      <c r="B412" s="3" t="s">
        <v>290</v>
      </c>
      <c r="C412" s="5">
        <v>41748</v>
      </c>
      <c r="D412" s="3" t="s">
        <v>138</v>
      </c>
      <c r="E412" s="3" t="s">
        <v>291</v>
      </c>
      <c r="F412" s="3">
        <v>1</v>
      </c>
      <c r="G412" s="3" t="s">
        <v>23</v>
      </c>
      <c r="H412" s="3" t="s">
        <v>41</v>
      </c>
      <c r="I412" s="3" t="s">
        <v>23</v>
      </c>
      <c r="J412" s="3" t="s">
        <v>35</v>
      </c>
      <c r="K412" s="3" t="s">
        <v>41</v>
      </c>
      <c r="L412" s="3" t="s">
        <v>43</v>
      </c>
      <c r="M412" s="3">
        <v>4</v>
      </c>
      <c r="N412" s="3" t="s">
        <v>26</v>
      </c>
      <c r="O412" s="3" t="s">
        <v>27</v>
      </c>
      <c r="P412" s="3" t="s">
        <v>44</v>
      </c>
      <c r="Q412" s="3" t="s">
        <v>239</v>
      </c>
      <c r="R412" s="3">
        <f>IF( ('Question 10 unworked'!$G412="Mumbai Indians")+('Question 10 unworked'!$H412="Mumbai Indians"),1,0)</f>
        <v>0</v>
      </c>
    </row>
    <row r="413" spans="1:18" ht="15.75" customHeight="1" x14ac:dyDescent="0.3">
      <c r="A413" s="3">
        <v>729291</v>
      </c>
      <c r="B413" s="3" t="s">
        <v>286</v>
      </c>
      <c r="C413" s="5">
        <v>41749</v>
      </c>
      <c r="D413" s="3" t="s">
        <v>289</v>
      </c>
      <c r="E413" s="3" t="s">
        <v>288</v>
      </c>
      <c r="F413" s="3">
        <v>1</v>
      </c>
      <c r="G413" s="3" t="s">
        <v>42</v>
      </c>
      <c r="H413" s="3" t="s">
        <v>33</v>
      </c>
      <c r="I413" s="3" t="s">
        <v>33</v>
      </c>
      <c r="J413" s="3" t="s">
        <v>24</v>
      </c>
      <c r="K413" s="3" t="s">
        <v>33</v>
      </c>
      <c r="L413" s="3" t="s">
        <v>43</v>
      </c>
      <c r="M413" s="3">
        <v>7</v>
      </c>
      <c r="N413" s="3" t="s">
        <v>26</v>
      </c>
      <c r="O413" s="3" t="s">
        <v>27</v>
      </c>
      <c r="P413" s="3" t="s">
        <v>56</v>
      </c>
      <c r="Q413" s="3" t="s">
        <v>122</v>
      </c>
      <c r="R413" s="3">
        <f>IF( ('Question 10 unworked'!$G413="Mumbai Indians")+('Question 10 unworked'!$H413="Mumbai Indians"),1,0)</f>
        <v>0</v>
      </c>
    </row>
    <row r="414" spans="1:18" ht="15.75" customHeight="1" x14ac:dyDescent="0.3">
      <c r="A414" s="3">
        <v>729293</v>
      </c>
      <c r="B414" s="3" t="s">
        <v>283</v>
      </c>
      <c r="C414" s="5">
        <v>41750</v>
      </c>
      <c r="D414" s="3" t="s">
        <v>107</v>
      </c>
      <c r="E414" s="3" t="s">
        <v>284</v>
      </c>
      <c r="F414" s="3">
        <v>1</v>
      </c>
      <c r="G414" s="3" t="s">
        <v>34</v>
      </c>
      <c r="H414" s="3" t="s">
        <v>41</v>
      </c>
      <c r="I414" s="3" t="s">
        <v>34</v>
      </c>
      <c r="J414" s="3" t="s">
        <v>35</v>
      </c>
      <c r="K414" s="3" t="s">
        <v>34</v>
      </c>
      <c r="L414" s="3" t="s">
        <v>25</v>
      </c>
      <c r="M414" s="3">
        <v>93</v>
      </c>
      <c r="N414" s="3" t="s">
        <v>26</v>
      </c>
      <c r="O414" s="3" t="s">
        <v>27</v>
      </c>
      <c r="P414" s="3" t="s">
        <v>285</v>
      </c>
      <c r="Q414" s="3" t="s">
        <v>254</v>
      </c>
      <c r="R414" s="3">
        <f>IF( ('Question 10 unworked'!$G414="Mumbai Indians")+('Question 10 unworked'!$H414="Mumbai Indians"),1,0)</f>
        <v>0</v>
      </c>
    </row>
    <row r="415" spans="1:18" ht="15.75" customHeight="1" x14ac:dyDescent="0.3">
      <c r="A415" s="3">
        <v>729295</v>
      </c>
      <c r="B415" s="3" t="s">
        <v>286</v>
      </c>
      <c r="C415" s="5">
        <v>41751</v>
      </c>
      <c r="D415" s="3" t="s">
        <v>289</v>
      </c>
      <c r="E415" s="3" t="s">
        <v>288</v>
      </c>
      <c r="F415" s="3">
        <v>1</v>
      </c>
      <c r="G415" s="3" t="s">
        <v>33</v>
      </c>
      <c r="H415" s="3" t="s">
        <v>261</v>
      </c>
      <c r="I415" s="3" t="s">
        <v>261</v>
      </c>
      <c r="J415" s="3" t="s">
        <v>24</v>
      </c>
      <c r="K415" s="3" t="s">
        <v>33</v>
      </c>
      <c r="L415" s="3" t="s">
        <v>25</v>
      </c>
      <c r="M415" s="3">
        <v>72</v>
      </c>
      <c r="N415" s="3" t="s">
        <v>26</v>
      </c>
      <c r="O415" s="3" t="s">
        <v>27</v>
      </c>
      <c r="P415" s="3" t="s">
        <v>122</v>
      </c>
      <c r="Q415" s="3" t="s">
        <v>142</v>
      </c>
      <c r="R415" s="3">
        <f>IF( ('Question 10 unworked'!$G415="Mumbai Indians")+('Question 10 unworked'!$H415="Mumbai Indians"),1,0)</f>
        <v>0</v>
      </c>
    </row>
    <row r="416" spans="1:18" ht="15.75" customHeight="1" x14ac:dyDescent="0.3">
      <c r="A416" s="3">
        <v>729297</v>
      </c>
      <c r="B416" s="3" t="s">
        <v>290</v>
      </c>
      <c r="C416" s="5">
        <v>41752</v>
      </c>
      <c r="D416" s="3" t="s">
        <v>237</v>
      </c>
      <c r="E416" s="3" t="s">
        <v>291</v>
      </c>
      <c r="F416" s="3">
        <v>1</v>
      </c>
      <c r="G416" s="3" t="s">
        <v>42</v>
      </c>
      <c r="H416" s="3" t="s">
        <v>34</v>
      </c>
      <c r="I416" s="3" t="s">
        <v>42</v>
      </c>
      <c r="J416" s="3" t="s">
        <v>24</v>
      </c>
      <c r="K416" s="3" t="s">
        <v>34</v>
      </c>
      <c r="L416" s="3" t="s">
        <v>25</v>
      </c>
      <c r="M416" s="3">
        <v>7</v>
      </c>
      <c r="N416" s="3" t="s">
        <v>26</v>
      </c>
      <c r="O416" s="3" t="s">
        <v>27</v>
      </c>
      <c r="P416" s="3" t="s">
        <v>129</v>
      </c>
      <c r="Q416" s="3" t="s">
        <v>285</v>
      </c>
      <c r="R416" s="3">
        <f>IF( ('Question 10 unworked'!$G416="Mumbai Indians")+('Question 10 unworked'!$H416="Mumbai Indians"),1,0)</f>
        <v>0</v>
      </c>
    </row>
    <row r="417" spans="1:18" ht="15.75" customHeight="1" x14ac:dyDescent="0.3">
      <c r="A417" s="3">
        <v>729299</v>
      </c>
      <c r="B417" s="3" t="s">
        <v>286</v>
      </c>
      <c r="C417" s="5">
        <v>41753</v>
      </c>
      <c r="D417" s="3" t="s">
        <v>292</v>
      </c>
      <c r="E417" s="3" t="s">
        <v>288</v>
      </c>
      <c r="F417" s="3">
        <v>1</v>
      </c>
      <c r="G417" s="3" t="s">
        <v>22</v>
      </c>
      <c r="H417" s="3" t="s">
        <v>23</v>
      </c>
      <c r="I417" s="3" t="s">
        <v>22</v>
      </c>
      <c r="J417" s="3" t="s">
        <v>24</v>
      </c>
      <c r="K417" s="3" t="s">
        <v>23</v>
      </c>
      <c r="L417" s="3" t="s">
        <v>25</v>
      </c>
      <c r="M417" s="3">
        <v>2</v>
      </c>
      <c r="N417" s="3" t="s">
        <v>26</v>
      </c>
      <c r="O417" s="3" t="s">
        <v>27</v>
      </c>
      <c r="P417" s="3" t="s">
        <v>44</v>
      </c>
      <c r="Q417" s="3" t="s">
        <v>239</v>
      </c>
      <c r="R417" s="3">
        <f>IF( ('Question 10 unworked'!$G417="Mumbai Indians")+('Question 10 unworked'!$H417="Mumbai Indians"),1,0)</f>
        <v>0</v>
      </c>
    </row>
    <row r="418" spans="1:18" ht="15.75" customHeight="1" x14ac:dyDescent="0.3">
      <c r="A418" s="3">
        <v>729301</v>
      </c>
      <c r="B418" s="3" t="s">
        <v>290</v>
      </c>
      <c r="C418" s="5">
        <v>41754</v>
      </c>
      <c r="D418" s="3" t="s">
        <v>264</v>
      </c>
      <c r="E418" s="3" t="s">
        <v>291</v>
      </c>
      <c r="F418" s="3">
        <v>1</v>
      </c>
      <c r="G418" s="3" t="s">
        <v>261</v>
      </c>
      <c r="H418" s="3" t="s">
        <v>41</v>
      </c>
      <c r="I418" s="3" t="s">
        <v>261</v>
      </c>
      <c r="J418" s="3" t="s">
        <v>35</v>
      </c>
      <c r="K418" s="3" t="s">
        <v>261</v>
      </c>
      <c r="L418" s="3" t="s">
        <v>25</v>
      </c>
      <c r="M418" s="3">
        <v>4</v>
      </c>
      <c r="N418" s="3" t="s">
        <v>26</v>
      </c>
      <c r="O418" s="3" t="s">
        <v>27</v>
      </c>
      <c r="P418" s="3" t="s">
        <v>122</v>
      </c>
      <c r="Q418" s="3" t="s">
        <v>142</v>
      </c>
      <c r="R418" s="3">
        <f>IF( ('Question 10 unworked'!$G418="Mumbai Indians")+('Question 10 unworked'!$H418="Mumbai Indians"),1,0)</f>
        <v>0</v>
      </c>
    </row>
    <row r="419" spans="1:18" ht="15.75" customHeight="1" x14ac:dyDescent="0.3">
      <c r="A419" s="3">
        <v>729303</v>
      </c>
      <c r="B419" s="3" t="s">
        <v>290</v>
      </c>
      <c r="C419" s="5">
        <v>41754</v>
      </c>
      <c r="D419" s="3" t="s">
        <v>293</v>
      </c>
      <c r="E419" s="3" t="s">
        <v>291</v>
      </c>
      <c r="F419" s="3">
        <v>1</v>
      </c>
      <c r="G419" s="3" t="s">
        <v>34</v>
      </c>
      <c r="H419" s="3" t="s">
        <v>49</v>
      </c>
      <c r="I419" s="3" t="s">
        <v>49</v>
      </c>
      <c r="J419" s="3" t="s">
        <v>35</v>
      </c>
      <c r="K419" s="3" t="s">
        <v>34</v>
      </c>
      <c r="L419" s="3" t="s">
        <v>43</v>
      </c>
      <c r="M419" s="3">
        <v>7</v>
      </c>
      <c r="N419" s="3" t="s">
        <v>26</v>
      </c>
      <c r="O419" s="3" t="s">
        <v>27</v>
      </c>
      <c r="P419" s="3" t="s">
        <v>56</v>
      </c>
      <c r="Q419" s="3" t="s">
        <v>122</v>
      </c>
      <c r="R419" s="3">
        <f>IF( ('Question 10 unworked'!$G419="Mumbai Indians")+('Question 10 unworked'!$H419="Mumbai Indians"),1,0)</f>
        <v>1</v>
      </c>
    </row>
    <row r="420" spans="1:18" ht="15.75" customHeight="1" x14ac:dyDescent="0.3">
      <c r="A420" s="3">
        <v>729305</v>
      </c>
      <c r="B420" s="3" t="s">
        <v>283</v>
      </c>
      <c r="C420" s="5">
        <v>41755</v>
      </c>
      <c r="D420" s="3" t="s">
        <v>294</v>
      </c>
      <c r="E420" s="3" t="s">
        <v>284</v>
      </c>
      <c r="F420" s="3">
        <v>1</v>
      </c>
      <c r="G420" s="3" t="s">
        <v>42</v>
      </c>
      <c r="H420" s="3" t="s">
        <v>22</v>
      </c>
      <c r="I420" s="3" t="s">
        <v>42</v>
      </c>
      <c r="J420" s="3" t="s">
        <v>24</v>
      </c>
      <c r="K420" s="3" t="s">
        <v>42</v>
      </c>
      <c r="L420" s="3" t="s">
        <v>43</v>
      </c>
      <c r="M420" s="3">
        <v>6</v>
      </c>
      <c r="N420" s="3" t="s">
        <v>26</v>
      </c>
      <c r="O420" s="3" t="s">
        <v>27</v>
      </c>
      <c r="P420" s="3" t="s">
        <v>129</v>
      </c>
      <c r="Q420" s="3" t="s">
        <v>254</v>
      </c>
      <c r="R420" s="3">
        <f>IF( ('Question 10 unworked'!$G420="Mumbai Indians")+('Question 10 unworked'!$H420="Mumbai Indians"),1,0)</f>
        <v>0</v>
      </c>
    </row>
    <row r="421" spans="1:18" ht="15.75" customHeight="1" x14ac:dyDescent="0.3">
      <c r="A421" s="3">
        <v>729307</v>
      </c>
      <c r="B421" s="3" t="s">
        <v>283</v>
      </c>
      <c r="C421" s="5">
        <v>41755</v>
      </c>
      <c r="D421" s="3" t="s">
        <v>295</v>
      </c>
      <c r="E421" s="3" t="s">
        <v>284</v>
      </c>
      <c r="F421" s="3">
        <v>1</v>
      </c>
      <c r="G421" s="3" t="s">
        <v>23</v>
      </c>
      <c r="H421" s="3" t="s">
        <v>33</v>
      </c>
      <c r="I421" s="3" t="s">
        <v>23</v>
      </c>
      <c r="J421" s="3" t="s">
        <v>24</v>
      </c>
      <c r="K421" s="3" t="s">
        <v>33</v>
      </c>
      <c r="L421" s="3" t="s">
        <v>25</v>
      </c>
      <c r="M421" s="3">
        <v>23</v>
      </c>
      <c r="N421" s="3" t="s">
        <v>26</v>
      </c>
      <c r="O421" s="3" t="s">
        <v>27</v>
      </c>
      <c r="P421" s="3" t="s">
        <v>129</v>
      </c>
      <c r="Q421" s="3" t="s">
        <v>285</v>
      </c>
      <c r="R421" s="3">
        <f>IF( ('Question 10 unworked'!$G421="Mumbai Indians")+('Question 10 unworked'!$H421="Mumbai Indians"),1,0)</f>
        <v>0</v>
      </c>
    </row>
    <row r="422" spans="1:18" ht="15.75" customHeight="1" x14ac:dyDescent="0.3">
      <c r="A422" s="3">
        <v>729309</v>
      </c>
      <c r="B422" s="3" t="s">
        <v>286</v>
      </c>
      <c r="C422" s="5">
        <v>41756</v>
      </c>
      <c r="D422" s="3" t="s">
        <v>183</v>
      </c>
      <c r="E422" s="3" t="s">
        <v>288</v>
      </c>
      <c r="F422" s="3">
        <v>1</v>
      </c>
      <c r="G422" s="3" t="s">
        <v>41</v>
      </c>
      <c r="H422" s="3" t="s">
        <v>49</v>
      </c>
      <c r="I422" s="3" t="s">
        <v>49</v>
      </c>
      <c r="J422" s="3" t="s">
        <v>35</v>
      </c>
      <c r="K422" s="3" t="s">
        <v>41</v>
      </c>
      <c r="L422" s="3" t="s">
        <v>43</v>
      </c>
      <c r="M422" s="3">
        <v>6</v>
      </c>
      <c r="N422" s="3" t="s">
        <v>26</v>
      </c>
      <c r="O422" s="3" t="s">
        <v>27</v>
      </c>
      <c r="P422" s="3" t="s">
        <v>44</v>
      </c>
      <c r="Q422" s="3" t="s">
        <v>239</v>
      </c>
      <c r="R422" s="3">
        <f>IF( ('Question 10 unworked'!$G422="Mumbai Indians")+('Question 10 unworked'!$H422="Mumbai Indians"),1,0)</f>
        <v>1</v>
      </c>
    </row>
    <row r="423" spans="1:18" ht="15.75" customHeight="1" x14ac:dyDescent="0.3">
      <c r="A423" s="3">
        <v>729311</v>
      </c>
      <c r="B423" s="3" t="s">
        <v>286</v>
      </c>
      <c r="C423" s="5">
        <v>41756</v>
      </c>
      <c r="D423" s="3" t="s">
        <v>154</v>
      </c>
      <c r="E423" s="3" t="s">
        <v>288</v>
      </c>
      <c r="F423" s="3">
        <v>1</v>
      </c>
      <c r="G423" s="3" t="s">
        <v>261</v>
      </c>
      <c r="H423" s="3" t="s">
        <v>34</v>
      </c>
      <c r="I423" s="3" t="s">
        <v>261</v>
      </c>
      <c r="J423" s="3" t="s">
        <v>35</v>
      </c>
      <c r="K423" s="3" t="s">
        <v>34</v>
      </c>
      <c r="L423" s="3" t="s">
        <v>43</v>
      </c>
      <c r="M423" s="3">
        <v>5</v>
      </c>
      <c r="N423" s="3" t="s">
        <v>26</v>
      </c>
      <c r="O423" s="3" t="s">
        <v>27</v>
      </c>
      <c r="P423" s="3" t="s">
        <v>234</v>
      </c>
      <c r="Q423" s="3" t="s">
        <v>239</v>
      </c>
      <c r="R423" s="3">
        <f>IF( ('Question 10 unworked'!$G423="Mumbai Indians")+('Question 10 unworked'!$H423="Mumbai Indians"),1,0)</f>
        <v>0</v>
      </c>
    </row>
    <row r="424" spans="1:18" ht="15.75" customHeight="1" x14ac:dyDescent="0.3">
      <c r="A424" s="3">
        <v>729313</v>
      </c>
      <c r="B424" s="3" t="s">
        <v>290</v>
      </c>
      <c r="C424" s="5">
        <v>41757</v>
      </c>
      <c r="D424" s="3" t="s">
        <v>295</v>
      </c>
      <c r="E424" s="3" t="s">
        <v>291</v>
      </c>
      <c r="F424" s="3">
        <v>1</v>
      </c>
      <c r="G424" s="3" t="s">
        <v>33</v>
      </c>
      <c r="H424" s="3" t="s">
        <v>22</v>
      </c>
      <c r="I424" s="3" t="s">
        <v>33</v>
      </c>
      <c r="J424" s="3" t="s">
        <v>24</v>
      </c>
      <c r="K424" s="3" t="s">
        <v>33</v>
      </c>
      <c r="L424" s="3" t="s">
        <v>43</v>
      </c>
      <c r="M424" s="3">
        <v>5</v>
      </c>
      <c r="N424" s="3" t="s">
        <v>26</v>
      </c>
      <c r="O424" s="3" t="s">
        <v>27</v>
      </c>
      <c r="P424" s="3" t="s">
        <v>56</v>
      </c>
      <c r="Q424" s="3" t="s">
        <v>142</v>
      </c>
      <c r="R424" s="3">
        <f>IF( ('Question 10 unworked'!$G424="Mumbai Indians")+('Question 10 unworked'!$H424="Mumbai Indians"),1,0)</f>
        <v>0</v>
      </c>
    </row>
    <row r="425" spans="1:18" ht="15.75" customHeight="1" x14ac:dyDescent="0.3">
      <c r="A425" s="3">
        <v>729315</v>
      </c>
      <c r="B425" s="3" t="s">
        <v>283</v>
      </c>
      <c r="C425" s="5">
        <v>41758</v>
      </c>
      <c r="D425" s="3" t="s">
        <v>267</v>
      </c>
      <c r="E425" s="3" t="s">
        <v>284</v>
      </c>
      <c r="F425" s="3">
        <v>1</v>
      </c>
      <c r="G425" s="3" t="s">
        <v>23</v>
      </c>
      <c r="H425" s="3" t="s">
        <v>42</v>
      </c>
      <c r="I425" s="3" t="s">
        <v>42</v>
      </c>
      <c r="J425" s="3" t="s">
        <v>35</v>
      </c>
      <c r="K425" s="3" t="s">
        <v>42</v>
      </c>
      <c r="L425" s="3" t="s">
        <v>124</v>
      </c>
      <c r="M425" s="3" t="s">
        <v>27</v>
      </c>
      <c r="N425" s="3" t="s">
        <v>125</v>
      </c>
      <c r="O425" s="3" t="s">
        <v>27</v>
      </c>
      <c r="P425" s="3" t="s">
        <v>44</v>
      </c>
      <c r="Q425" s="3" t="s">
        <v>234</v>
      </c>
      <c r="R425" s="3">
        <f>IF( ('Question 10 unworked'!$G425="Mumbai Indians")+('Question 10 unworked'!$H425="Mumbai Indians"),1,0)</f>
        <v>0</v>
      </c>
    </row>
    <row r="426" spans="1:18" ht="15.75" customHeight="1" x14ac:dyDescent="0.3">
      <c r="A426" s="3">
        <v>729317</v>
      </c>
      <c r="B426" s="3" t="s">
        <v>290</v>
      </c>
      <c r="C426" s="5">
        <v>41759</v>
      </c>
      <c r="D426" s="3" t="s">
        <v>296</v>
      </c>
      <c r="E426" s="3" t="s">
        <v>291</v>
      </c>
      <c r="F426" s="3">
        <v>1</v>
      </c>
      <c r="G426" s="3" t="s">
        <v>49</v>
      </c>
      <c r="H426" s="3" t="s">
        <v>261</v>
      </c>
      <c r="I426" s="3" t="s">
        <v>49</v>
      </c>
      <c r="J426" s="3" t="s">
        <v>24</v>
      </c>
      <c r="K426" s="3" t="s">
        <v>261</v>
      </c>
      <c r="L426" s="3" t="s">
        <v>25</v>
      </c>
      <c r="M426" s="3">
        <v>15</v>
      </c>
      <c r="N426" s="3" t="s">
        <v>26</v>
      </c>
      <c r="O426" s="3" t="s">
        <v>27</v>
      </c>
      <c r="P426" s="3" t="s">
        <v>129</v>
      </c>
      <c r="Q426" s="3" t="s">
        <v>122</v>
      </c>
      <c r="R426" s="3">
        <f>IF( ('Question 10 unworked'!$G426="Mumbai Indians")+('Question 10 unworked'!$H426="Mumbai Indians"),1,0)</f>
        <v>1</v>
      </c>
    </row>
    <row r="427" spans="1:18" ht="15.75" customHeight="1" x14ac:dyDescent="0.3">
      <c r="A427" s="3">
        <v>733971</v>
      </c>
      <c r="B427" s="3" t="s">
        <v>279</v>
      </c>
      <c r="C427" s="5">
        <v>41761</v>
      </c>
      <c r="D427" s="3" t="s">
        <v>237</v>
      </c>
      <c r="E427" s="3" t="s">
        <v>280</v>
      </c>
      <c r="F427" s="3">
        <v>0</v>
      </c>
      <c r="G427" s="3" t="s">
        <v>34</v>
      </c>
      <c r="H427" s="3" t="s">
        <v>23</v>
      </c>
      <c r="I427" s="3" t="s">
        <v>34</v>
      </c>
      <c r="J427" s="3" t="s">
        <v>35</v>
      </c>
      <c r="K427" s="3" t="s">
        <v>34</v>
      </c>
      <c r="L427" s="3" t="s">
        <v>25</v>
      </c>
      <c r="M427" s="3">
        <v>34</v>
      </c>
      <c r="N427" s="3" t="s">
        <v>26</v>
      </c>
      <c r="O427" s="3" t="s">
        <v>27</v>
      </c>
      <c r="P427" s="3" t="s">
        <v>234</v>
      </c>
      <c r="Q427" s="3" t="s">
        <v>276</v>
      </c>
      <c r="R427" s="3">
        <f>IF( ('Question 10 unworked'!$G427="Mumbai Indians")+('Question 10 unworked'!$H427="Mumbai Indians"),1,0)</f>
        <v>0</v>
      </c>
    </row>
    <row r="428" spans="1:18" ht="15.75" customHeight="1" x14ac:dyDescent="0.3">
      <c r="A428" s="3">
        <v>733973</v>
      </c>
      <c r="B428" s="3" t="s">
        <v>46</v>
      </c>
      <c r="C428" s="5">
        <v>41762</v>
      </c>
      <c r="D428" s="3" t="s">
        <v>297</v>
      </c>
      <c r="E428" s="3" t="s">
        <v>48</v>
      </c>
      <c r="F428" s="3">
        <v>0</v>
      </c>
      <c r="G428" s="3" t="s">
        <v>49</v>
      </c>
      <c r="H428" s="3" t="s">
        <v>33</v>
      </c>
      <c r="I428" s="3" t="s">
        <v>33</v>
      </c>
      <c r="J428" s="3" t="s">
        <v>35</v>
      </c>
      <c r="K428" s="3" t="s">
        <v>49</v>
      </c>
      <c r="L428" s="3" t="s">
        <v>43</v>
      </c>
      <c r="M428" s="3">
        <v>5</v>
      </c>
      <c r="N428" s="3" t="s">
        <v>26</v>
      </c>
      <c r="O428" s="3" t="s">
        <v>27</v>
      </c>
      <c r="P428" s="3" t="s">
        <v>244</v>
      </c>
      <c r="Q428" s="3" t="s">
        <v>254</v>
      </c>
      <c r="R428" s="3">
        <f>IF( ('Question 10 unworked'!$G428="Mumbai Indians")+('Question 10 unworked'!$H428="Mumbai Indians"),1,0)</f>
        <v>1</v>
      </c>
    </row>
    <row r="429" spans="1:18" ht="15.75" customHeight="1" x14ac:dyDescent="0.3">
      <c r="A429" s="3">
        <v>733975</v>
      </c>
      <c r="B429" s="3" t="s">
        <v>38</v>
      </c>
      <c r="C429" s="5">
        <v>41762</v>
      </c>
      <c r="D429" s="3" t="s">
        <v>298</v>
      </c>
      <c r="E429" s="3" t="s">
        <v>40</v>
      </c>
      <c r="F429" s="3">
        <v>0</v>
      </c>
      <c r="G429" s="3" t="s">
        <v>41</v>
      </c>
      <c r="H429" s="3" t="s">
        <v>42</v>
      </c>
      <c r="I429" s="3" t="s">
        <v>42</v>
      </c>
      <c r="J429" s="3" t="s">
        <v>24</v>
      </c>
      <c r="K429" s="3" t="s">
        <v>42</v>
      </c>
      <c r="L429" s="3" t="s">
        <v>43</v>
      </c>
      <c r="M429" s="3">
        <v>7</v>
      </c>
      <c r="N429" s="3" t="s">
        <v>26</v>
      </c>
      <c r="O429" s="3" t="s">
        <v>27</v>
      </c>
      <c r="P429" s="3" t="s">
        <v>147</v>
      </c>
      <c r="Q429" s="3" t="s">
        <v>142</v>
      </c>
      <c r="R429" s="3">
        <f>IF( ('Question 10 unworked'!$G429="Mumbai Indians")+('Question 10 unworked'!$H429="Mumbai Indians"),1,0)</f>
        <v>0</v>
      </c>
    </row>
    <row r="430" spans="1:18" ht="15.75" customHeight="1" x14ac:dyDescent="0.3">
      <c r="A430" s="3">
        <v>733977</v>
      </c>
      <c r="B430" s="3" t="s">
        <v>19</v>
      </c>
      <c r="C430" s="5">
        <v>41763</v>
      </c>
      <c r="D430" s="3" t="s">
        <v>123</v>
      </c>
      <c r="E430" s="3" t="s">
        <v>21</v>
      </c>
      <c r="F430" s="3">
        <v>0</v>
      </c>
      <c r="G430" s="3" t="s">
        <v>22</v>
      </c>
      <c r="H430" s="3" t="s">
        <v>261</v>
      </c>
      <c r="I430" s="3" t="s">
        <v>22</v>
      </c>
      <c r="J430" s="3" t="s">
        <v>24</v>
      </c>
      <c r="K430" s="3" t="s">
        <v>22</v>
      </c>
      <c r="L430" s="3" t="s">
        <v>43</v>
      </c>
      <c r="M430" s="3">
        <v>4</v>
      </c>
      <c r="N430" s="3" t="s">
        <v>26</v>
      </c>
      <c r="O430" s="3" t="s">
        <v>27</v>
      </c>
      <c r="P430" s="3" t="s">
        <v>129</v>
      </c>
      <c r="Q430" s="3" t="s">
        <v>239</v>
      </c>
      <c r="R430" s="3">
        <f>IF( ('Question 10 unworked'!$G430="Mumbai Indians")+('Question 10 unworked'!$H430="Mumbai Indians"),1,0)</f>
        <v>0</v>
      </c>
    </row>
    <row r="431" spans="1:18" ht="15.75" customHeight="1" x14ac:dyDescent="0.3">
      <c r="A431" s="3">
        <v>733979</v>
      </c>
      <c r="B431" s="3" t="s">
        <v>169</v>
      </c>
      <c r="C431" s="5">
        <v>41764</v>
      </c>
      <c r="D431" s="3" t="s">
        <v>294</v>
      </c>
      <c r="E431" s="3" t="s">
        <v>170</v>
      </c>
      <c r="F431" s="3">
        <v>0</v>
      </c>
      <c r="G431" s="3" t="s">
        <v>42</v>
      </c>
      <c r="H431" s="3" t="s">
        <v>23</v>
      </c>
      <c r="I431" s="3" t="s">
        <v>23</v>
      </c>
      <c r="J431" s="3" t="s">
        <v>24</v>
      </c>
      <c r="K431" s="3" t="s">
        <v>42</v>
      </c>
      <c r="L431" s="3" t="s">
        <v>25</v>
      </c>
      <c r="M431" s="3">
        <v>10</v>
      </c>
      <c r="N431" s="3" t="s">
        <v>26</v>
      </c>
      <c r="O431" s="3" t="s">
        <v>27</v>
      </c>
      <c r="P431" s="3" t="s">
        <v>276</v>
      </c>
      <c r="Q431" s="3" t="s">
        <v>269</v>
      </c>
      <c r="R431" s="3">
        <f>IF( ('Question 10 unworked'!$G431="Mumbai Indians")+('Question 10 unworked'!$H431="Mumbai Indians"),1,0)</f>
        <v>0</v>
      </c>
    </row>
    <row r="432" spans="1:18" ht="15.75" customHeight="1" x14ac:dyDescent="0.3">
      <c r="A432" s="3">
        <v>733981</v>
      </c>
      <c r="B432" s="3" t="s">
        <v>38</v>
      </c>
      <c r="C432" s="5">
        <v>41764</v>
      </c>
      <c r="D432" s="3" t="s">
        <v>154</v>
      </c>
      <c r="E432" s="3" t="s">
        <v>40</v>
      </c>
      <c r="F432" s="3">
        <v>0</v>
      </c>
      <c r="G432" s="3" t="s">
        <v>41</v>
      </c>
      <c r="H432" s="3" t="s">
        <v>34</v>
      </c>
      <c r="I432" s="3" t="s">
        <v>34</v>
      </c>
      <c r="J432" s="3" t="s">
        <v>24</v>
      </c>
      <c r="K432" s="3" t="s">
        <v>34</v>
      </c>
      <c r="L432" s="3" t="s">
        <v>43</v>
      </c>
      <c r="M432" s="3">
        <v>8</v>
      </c>
      <c r="N432" s="3" t="s">
        <v>26</v>
      </c>
      <c r="O432" s="3" t="s">
        <v>27</v>
      </c>
      <c r="P432" s="3" t="s">
        <v>299</v>
      </c>
      <c r="Q432" s="3" t="s">
        <v>244</v>
      </c>
      <c r="R432" s="3">
        <f>IF( ('Question 10 unworked'!$G432="Mumbai Indians")+('Question 10 unworked'!$H432="Mumbai Indians"),1,0)</f>
        <v>0</v>
      </c>
    </row>
    <row r="433" spans="1:18" ht="15.75" customHeight="1" x14ac:dyDescent="0.3">
      <c r="A433" s="3">
        <v>733983</v>
      </c>
      <c r="B433" s="3" t="s">
        <v>46</v>
      </c>
      <c r="C433" s="5">
        <v>41765</v>
      </c>
      <c r="D433" s="3" t="s">
        <v>149</v>
      </c>
      <c r="E433" s="3" t="s">
        <v>48</v>
      </c>
      <c r="F433" s="3">
        <v>0</v>
      </c>
      <c r="G433" s="3" t="s">
        <v>49</v>
      </c>
      <c r="H433" s="3" t="s">
        <v>22</v>
      </c>
      <c r="I433" s="3" t="s">
        <v>22</v>
      </c>
      <c r="J433" s="3" t="s">
        <v>24</v>
      </c>
      <c r="K433" s="3" t="s">
        <v>49</v>
      </c>
      <c r="L433" s="3" t="s">
        <v>25</v>
      </c>
      <c r="M433" s="3">
        <v>19</v>
      </c>
      <c r="N433" s="3" t="s">
        <v>26</v>
      </c>
      <c r="O433" s="3" t="s">
        <v>27</v>
      </c>
      <c r="P433" s="3" t="s">
        <v>142</v>
      </c>
      <c r="Q433" s="3" t="s">
        <v>265</v>
      </c>
      <c r="R433" s="3">
        <f>IF( ('Question 10 unworked'!$G433="Mumbai Indians")+('Question 10 unworked'!$H433="Mumbai Indians"),1,0)</f>
        <v>1</v>
      </c>
    </row>
    <row r="434" spans="1:18" ht="15.75" customHeight="1" x14ac:dyDescent="0.3">
      <c r="A434" s="3">
        <v>733985</v>
      </c>
      <c r="B434" s="3" t="s">
        <v>38</v>
      </c>
      <c r="C434" s="5">
        <v>41766</v>
      </c>
      <c r="D434" s="3" t="s">
        <v>148</v>
      </c>
      <c r="E434" s="3" t="s">
        <v>40</v>
      </c>
      <c r="F434" s="3">
        <v>0</v>
      </c>
      <c r="G434" s="3" t="s">
        <v>41</v>
      </c>
      <c r="H434" s="3" t="s">
        <v>23</v>
      </c>
      <c r="I434" s="3" t="s">
        <v>41</v>
      </c>
      <c r="J434" s="3" t="s">
        <v>35</v>
      </c>
      <c r="K434" s="3" t="s">
        <v>23</v>
      </c>
      <c r="L434" s="3" t="s">
        <v>43</v>
      </c>
      <c r="M434" s="3">
        <v>8</v>
      </c>
      <c r="N434" s="3" t="s">
        <v>26</v>
      </c>
      <c r="O434" s="3" t="s">
        <v>27</v>
      </c>
      <c r="P434" s="3" t="s">
        <v>244</v>
      </c>
      <c r="Q434" s="3" t="s">
        <v>254</v>
      </c>
      <c r="R434" s="3">
        <f>IF( ('Question 10 unworked'!$G434="Mumbai Indians")+('Question 10 unworked'!$H434="Mumbai Indians"),1,0)</f>
        <v>0</v>
      </c>
    </row>
    <row r="435" spans="1:18" ht="15.75" customHeight="1" x14ac:dyDescent="0.3">
      <c r="A435" s="3">
        <v>733987</v>
      </c>
      <c r="B435" s="3" t="s">
        <v>172</v>
      </c>
      <c r="C435" s="5">
        <v>41766</v>
      </c>
      <c r="D435" s="3" t="s">
        <v>289</v>
      </c>
      <c r="E435" s="3" t="s">
        <v>174</v>
      </c>
      <c r="F435" s="3">
        <v>0</v>
      </c>
      <c r="G435" s="3" t="s">
        <v>33</v>
      </c>
      <c r="H435" s="3" t="s">
        <v>34</v>
      </c>
      <c r="I435" s="3" t="s">
        <v>34</v>
      </c>
      <c r="J435" s="3" t="s">
        <v>24</v>
      </c>
      <c r="K435" s="3" t="s">
        <v>33</v>
      </c>
      <c r="L435" s="3" t="s">
        <v>25</v>
      </c>
      <c r="M435" s="3">
        <v>44</v>
      </c>
      <c r="N435" s="3" t="s">
        <v>26</v>
      </c>
      <c r="O435" s="3" t="s">
        <v>27</v>
      </c>
      <c r="P435" s="3" t="s">
        <v>129</v>
      </c>
      <c r="Q435" s="3" t="s">
        <v>300</v>
      </c>
      <c r="R435" s="3">
        <f>IF( ('Question 10 unworked'!$G435="Mumbai Indians")+('Question 10 unworked'!$H435="Mumbai Indians"),1,0)</f>
        <v>0</v>
      </c>
    </row>
    <row r="436" spans="1:18" ht="15.75" customHeight="1" x14ac:dyDescent="0.3">
      <c r="A436" s="3">
        <v>733989</v>
      </c>
      <c r="B436" s="3" t="s">
        <v>169</v>
      </c>
      <c r="C436" s="5">
        <v>41767</v>
      </c>
      <c r="D436" s="3" t="s">
        <v>296</v>
      </c>
      <c r="E436" s="3" t="s">
        <v>170</v>
      </c>
      <c r="F436" s="3">
        <v>0</v>
      </c>
      <c r="G436" s="3" t="s">
        <v>42</v>
      </c>
      <c r="H436" s="3" t="s">
        <v>261</v>
      </c>
      <c r="I436" s="3" t="s">
        <v>42</v>
      </c>
      <c r="J436" s="3" t="s">
        <v>24</v>
      </c>
      <c r="K436" s="3" t="s">
        <v>261</v>
      </c>
      <c r="L436" s="3" t="s">
        <v>25</v>
      </c>
      <c r="M436" s="3">
        <v>32</v>
      </c>
      <c r="N436" s="3" t="s">
        <v>26</v>
      </c>
      <c r="O436" s="3" t="s">
        <v>27</v>
      </c>
      <c r="P436" s="3" t="s">
        <v>234</v>
      </c>
      <c r="Q436" s="3" t="s">
        <v>276</v>
      </c>
      <c r="R436" s="3">
        <f>IF( ('Question 10 unworked'!$G436="Mumbai Indians")+('Question 10 unworked'!$H436="Mumbai Indians"),1,0)</f>
        <v>0</v>
      </c>
    </row>
    <row r="437" spans="1:18" ht="15.75" customHeight="1" x14ac:dyDescent="0.3">
      <c r="A437" s="3">
        <v>733991</v>
      </c>
      <c r="B437" s="3" t="s">
        <v>19</v>
      </c>
      <c r="C437" s="5">
        <v>41768</v>
      </c>
      <c r="D437" s="3" t="s">
        <v>295</v>
      </c>
      <c r="E437" s="3" t="s">
        <v>21</v>
      </c>
      <c r="F437" s="3">
        <v>0</v>
      </c>
      <c r="G437" s="3" t="s">
        <v>22</v>
      </c>
      <c r="H437" s="3" t="s">
        <v>33</v>
      </c>
      <c r="I437" s="3" t="s">
        <v>22</v>
      </c>
      <c r="J437" s="3" t="s">
        <v>24</v>
      </c>
      <c r="K437" s="3" t="s">
        <v>33</v>
      </c>
      <c r="L437" s="3" t="s">
        <v>25</v>
      </c>
      <c r="M437" s="3">
        <v>32</v>
      </c>
      <c r="N437" s="3" t="s">
        <v>26</v>
      </c>
      <c r="O437" s="3" t="s">
        <v>27</v>
      </c>
      <c r="P437" s="3" t="s">
        <v>142</v>
      </c>
      <c r="Q437" s="3" t="s">
        <v>265</v>
      </c>
      <c r="R437" s="3">
        <f>IF( ('Question 10 unworked'!$G437="Mumbai Indians")+('Question 10 unworked'!$H437="Mumbai Indians"),1,0)</f>
        <v>0</v>
      </c>
    </row>
    <row r="438" spans="1:18" ht="15.75" customHeight="1" x14ac:dyDescent="0.3">
      <c r="A438" s="3">
        <v>733993</v>
      </c>
      <c r="B438" s="3" t="s">
        <v>38</v>
      </c>
      <c r="C438" s="5">
        <v>41769</v>
      </c>
      <c r="D438" s="3" t="s">
        <v>213</v>
      </c>
      <c r="E438" s="3" t="s">
        <v>40</v>
      </c>
      <c r="F438" s="3">
        <v>0</v>
      </c>
      <c r="G438" s="3" t="s">
        <v>41</v>
      </c>
      <c r="H438" s="3" t="s">
        <v>261</v>
      </c>
      <c r="I438" s="3" t="s">
        <v>261</v>
      </c>
      <c r="J438" s="3" t="s">
        <v>24</v>
      </c>
      <c r="K438" s="3" t="s">
        <v>261</v>
      </c>
      <c r="L438" s="3" t="s">
        <v>43</v>
      </c>
      <c r="M438" s="3">
        <v>8</v>
      </c>
      <c r="N438" s="3" t="s">
        <v>26</v>
      </c>
      <c r="O438" s="3" t="s">
        <v>97</v>
      </c>
      <c r="P438" s="3" t="s">
        <v>299</v>
      </c>
      <c r="Q438" s="3" t="s">
        <v>244</v>
      </c>
      <c r="R438" s="3">
        <f>IF( ('Question 10 unworked'!$G438="Mumbai Indians")+('Question 10 unworked'!$H438="Mumbai Indians"),1,0)</f>
        <v>0</v>
      </c>
    </row>
    <row r="439" spans="1:18" ht="15.75" customHeight="1" x14ac:dyDescent="0.3">
      <c r="A439" s="3">
        <v>733995</v>
      </c>
      <c r="B439" s="3" t="s">
        <v>46</v>
      </c>
      <c r="C439" s="5">
        <v>41769</v>
      </c>
      <c r="D439" s="3" t="s">
        <v>154</v>
      </c>
      <c r="E439" s="3" t="s">
        <v>48</v>
      </c>
      <c r="F439" s="3">
        <v>0</v>
      </c>
      <c r="G439" s="3" t="s">
        <v>49</v>
      </c>
      <c r="H439" s="3" t="s">
        <v>34</v>
      </c>
      <c r="I439" s="3" t="s">
        <v>34</v>
      </c>
      <c r="J439" s="3" t="s">
        <v>24</v>
      </c>
      <c r="K439" s="3" t="s">
        <v>34</v>
      </c>
      <c r="L439" s="3" t="s">
        <v>43</v>
      </c>
      <c r="M439" s="3">
        <v>4</v>
      </c>
      <c r="N439" s="3" t="s">
        <v>26</v>
      </c>
      <c r="O439" s="3" t="s">
        <v>27</v>
      </c>
      <c r="P439" s="3" t="s">
        <v>129</v>
      </c>
      <c r="Q439" s="3" t="s">
        <v>239</v>
      </c>
      <c r="R439" s="3">
        <f>IF( ('Question 10 unworked'!$G439="Mumbai Indians")+('Question 10 unworked'!$H439="Mumbai Indians"),1,0)</f>
        <v>1</v>
      </c>
    </row>
    <row r="440" spans="1:18" ht="15.75" customHeight="1" x14ac:dyDescent="0.3">
      <c r="A440" s="3">
        <v>733997</v>
      </c>
      <c r="B440" s="3" t="s">
        <v>172</v>
      </c>
      <c r="C440" s="5">
        <v>41770</v>
      </c>
      <c r="D440" s="3" t="s">
        <v>148</v>
      </c>
      <c r="E440" s="3" t="s">
        <v>174</v>
      </c>
      <c r="F440" s="3">
        <v>0</v>
      </c>
      <c r="G440" s="3" t="s">
        <v>33</v>
      </c>
      <c r="H440" s="3" t="s">
        <v>23</v>
      </c>
      <c r="I440" s="3" t="s">
        <v>23</v>
      </c>
      <c r="J440" s="3" t="s">
        <v>24</v>
      </c>
      <c r="K440" s="3" t="s">
        <v>23</v>
      </c>
      <c r="L440" s="3" t="s">
        <v>43</v>
      </c>
      <c r="M440" s="3">
        <v>9</v>
      </c>
      <c r="N440" s="3" t="s">
        <v>26</v>
      </c>
      <c r="O440" s="3" t="s">
        <v>27</v>
      </c>
      <c r="P440" s="3" t="s">
        <v>276</v>
      </c>
      <c r="Q440" s="3" t="s">
        <v>269</v>
      </c>
      <c r="R440" s="3">
        <f>IF( ('Question 10 unworked'!$G440="Mumbai Indians")+('Question 10 unworked'!$H440="Mumbai Indians"),1,0)</f>
        <v>0</v>
      </c>
    </row>
    <row r="441" spans="1:18" ht="15.75" customHeight="1" x14ac:dyDescent="0.3">
      <c r="A441" s="3">
        <v>733999</v>
      </c>
      <c r="B441" s="3" t="s">
        <v>19</v>
      </c>
      <c r="C441" s="5">
        <v>41770</v>
      </c>
      <c r="D441" s="3" t="s">
        <v>267</v>
      </c>
      <c r="E441" s="3" t="s">
        <v>21</v>
      </c>
      <c r="F441" s="3">
        <v>0</v>
      </c>
      <c r="G441" s="3" t="s">
        <v>22</v>
      </c>
      <c r="H441" s="3" t="s">
        <v>42</v>
      </c>
      <c r="I441" s="3" t="s">
        <v>22</v>
      </c>
      <c r="J441" s="3" t="s">
        <v>35</v>
      </c>
      <c r="K441" s="3" t="s">
        <v>42</v>
      </c>
      <c r="L441" s="3" t="s">
        <v>43</v>
      </c>
      <c r="M441" s="3">
        <v>5</v>
      </c>
      <c r="N441" s="3" t="s">
        <v>26</v>
      </c>
      <c r="O441" s="3" t="s">
        <v>27</v>
      </c>
      <c r="P441" s="3" t="s">
        <v>142</v>
      </c>
      <c r="Q441" s="3" t="s">
        <v>215</v>
      </c>
      <c r="R441" s="3">
        <f>IF( ('Question 10 unworked'!$G441="Mumbai Indians")+('Question 10 unworked'!$H441="Mumbai Indians"),1,0)</f>
        <v>0</v>
      </c>
    </row>
    <row r="442" spans="1:18" ht="15.75" customHeight="1" x14ac:dyDescent="0.3">
      <c r="A442" s="3">
        <v>734001</v>
      </c>
      <c r="B442" s="3" t="s">
        <v>62</v>
      </c>
      <c r="C442" s="5">
        <v>41771</v>
      </c>
      <c r="D442" s="3" t="s">
        <v>185</v>
      </c>
      <c r="E442" s="3" t="s">
        <v>64</v>
      </c>
      <c r="F442" s="3">
        <v>0</v>
      </c>
      <c r="G442" s="3" t="s">
        <v>261</v>
      </c>
      <c r="H442" s="3" t="s">
        <v>49</v>
      </c>
      <c r="I442" s="3" t="s">
        <v>261</v>
      </c>
      <c r="J442" s="3" t="s">
        <v>35</v>
      </c>
      <c r="K442" s="3" t="s">
        <v>49</v>
      </c>
      <c r="L442" s="3" t="s">
        <v>43</v>
      </c>
      <c r="M442" s="3">
        <v>7</v>
      </c>
      <c r="N442" s="3" t="s">
        <v>26</v>
      </c>
      <c r="O442" s="3" t="s">
        <v>27</v>
      </c>
      <c r="P442" s="3" t="s">
        <v>129</v>
      </c>
      <c r="Q442" s="3" t="s">
        <v>239</v>
      </c>
      <c r="R442" s="3">
        <f>IF( ('Question 10 unworked'!$G442="Mumbai Indians")+('Question 10 unworked'!$H442="Mumbai Indians"),1,0)</f>
        <v>1</v>
      </c>
    </row>
    <row r="443" spans="1:18" ht="15.75" customHeight="1" x14ac:dyDescent="0.3">
      <c r="A443" s="3">
        <v>734003</v>
      </c>
      <c r="B443" s="3" t="s">
        <v>279</v>
      </c>
      <c r="C443" s="5">
        <v>41772</v>
      </c>
      <c r="D443" s="3" t="s">
        <v>237</v>
      </c>
      <c r="E443" s="3" t="s">
        <v>280</v>
      </c>
      <c r="F443" s="3">
        <v>0</v>
      </c>
      <c r="G443" s="3" t="s">
        <v>34</v>
      </c>
      <c r="H443" s="3" t="s">
        <v>42</v>
      </c>
      <c r="I443" s="3" t="s">
        <v>42</v>
      </c>
      <c r="J443" s="3" t="s">
        <v>35</v>
      </c>
      <c r="K443" s="3" t="s">
        <v>34</v>
      </c>
      <c r="L443" s="3" t="s">
        <v>43</v>
      </c>
      <c r="M443" s="3">
        <v>5</v>
      </c>
      <c r="N443" s="3" t="s">
        <v>26</v>
      </c>
      <c r="O443" s="3" t="s">
        <v>27</v>
      </c>
      <c r="P443" s="3" t="s">
        <v>244</v>
      </c>
      <c r="Q443" s="3" t="s">
        <v>254</v>
      </c>
      <c r="R443" s="3">
        <f>IF( ('Question 10 unworked'!$G443="Mumbai Indians")+('Question 10 unworked'!$H443="Mumbai Indians"),1,0)</f>
        <v>0</v>
      </c>
    </row>
    <row r="444" spans="1:18" ht="15.75" customHeight="1" x14ac:dyDescent="0.3">
      <c r="A444" s="3">
        <v>734005</v>
      </c>
      <c r="B444" s="3" t="s">
        <v>19</v>
      </c>
      <c r="C444" s="5">
        <v>41772</v>
      </c>
      <c r="D444" s="3" t="s">
        <v>141</v>
      </c>
      <c r="E444" s="3" t="s">
        <v>21</v>
      </c>
      <c r="F444" s="3">
        <v>0</v>
      </c>
      <c r="G444" s="3" t="s">
        <v>22</v>
      </c>
      <c r="H444" s="3" t="s">
        <v>41</v>
      </c>
      <c r="I444" s="3" t="s">
        <v>41</v>
      </c>
      <c r="J444" s="3" t="s">
        <v>24</v>
      </c>
      <c r="K444" s="3" t="s">
        <v>22</v>
      </c>
      <c r="L444" s="3" t="s">
        <v>25</v>
      </c>
      <c r="M444" s="3">
        <v>16</v>
      </c>
      <c r="N444" s="3" t="s">
        <v>26</v>
      </c>
      <c r="O444" s="3" t="s">
        <v>27</v>
      </c>
      <c r="P444" s="3" t="s">
        <v>265</v>
      </c>
      <c r="Q444" s="3" t="s">
        <v>215</v>
      </c>
      <c r="R444" s="3">
        <f>IF( ('Question 10 unworked'!$G444="Mumbai Indians")+('Question 10 unworked'!$H444="Mumbai Indians"),1,0)</f>
        <v>0</v>
      </c>
    </row>
    <row r="445" spans="1:18" ht="15.75" customHeight="1" x14ac:dyDescent="0.3">
      <c r="A445" s="3">
        <v>734007</v>
      </c>
      <c r="B445" s="3" t="s">
        <v>62</v>
      </c>
      <c r="C445" s="5">
        <v>41773</v>
      </c>
      <c r="D445" s="3" t="s">
        <v>228</v>
      </c>
      <c r="E445" s="3" t="s">
        <v>64</v>
      </c>
      <c r="F445" s="3">
        <v>0</v>
      </c>
      <c r="G445" s="3" t="s">
        <v>261</v>
      </c>
      <c r="H445" s="3" t="s">
        <v>33</v>
      </c>
      <c r="I445" s="3" t="s">
        <v>33</v>
      </c>
      <c r="J445" s="3" t="s">
        <v>24</v>
      </c>
      <c r="K445" s="3" t="s">
        <v>33</v>
      </c>
      <c r="L445" s="3" t="s">
        <v>43</v>
      </c>
      <c r="M445" s="3">
        <v>6</v>
      </c>
      <c r="N445" s="3" t="s">
        <v>26</v>
      </c>
      <c r="O445" s="3" t="s">
        <v>27</v>
      </c>
      <c r="P445" s="3" t="s">
        <v>239</v>
      </c>
      <c r="Q445" s="3" t="s">
        <v>300</v>
      </c>
      <c r="R445" s="3">
        <f>IF( ('Question 10 unworked'!$G445="Mumbai Indians")+('Question 10 unworked'!$H445="Mumbai Indians"),1,0)</f>
        <v>0</v>
      </c>
    </row>
    <row r="446" spans="1:18" ht="15.75" customHeight="1" x14ac:dyDescent="0.3">
      <c r="A446" s="3">
        <v>734009</v>
      </c>
      <c r="B446" s="3" t="s">
        <v>172</v>
      </c>
      <c r="C446" s="5">
        <v>41773</v>
      </c>
      <c r="D446" s="3" t="s">
        <v>177</v>
      </c>
      <c r="E446" s="3" t="s">
        <v>174</v>
      </c>
      <c r="F446" s="3">
        <v>0</v>
      </c>
      <c r="G446" s="3" t="s">
        <v>23</v>
      </c>
      <c r="H446" s="3" t="s">
        <v>49</v>
      </c>
      <c r="I446" s="3" t="s">
        <v>23</v>
      </c>
      <c r="J446" s="3" t="s">
        <v>24</v>
      </c>
      <c r="K446" s="3" t="s">
        <v>23</v>
      </c>
      <c r="L446" s="3" t="s">
        <v>43</v>
      </c>
      <c r="M446" s="3">
        <v>6</v>
      </c>
      <c r="N446" s="3" t="s">
        <v>26</v>
      </c>
      <c r="O446" s="3" t="s">
        <v>27</v>
      </c>
      <c r="P446" s="3" t="s">
        <v>234</v>
      </c>
      <c r="Q446" s="3" t="s">
        <v>276</v>
      </c>
      <c r="R446" s="3">
        <f>IF( ('Question 10 unworked'!$G446="Mumbai Indians")+('Question 10 unworked'!$H446="Mumbai Indians"),1,0)</f>
        <v>1</v>
      </c>
    </row>
    <row r="447" spans="1:18" ht="15.75" customHeight="1" x14ac:dyDescent="0.3">
      <c r="A447" s="3">
        <v>734011</v>
      </c>
      <c r="B447" s="3" t="s">
        <v>169</v>
      </c>
      <c r="C447" s="5">
        <v>41774</v>
      </c>
      <c r="D447" s="3" t="s">
        <v>235</v>
      </c>
      <c r="E447" s="3" t="s">
        <v>170</v>
      </c>
      <c r="F447" s="3">
        <v>0</v>
      </c>
      <c r="G447" s="3" t="s">
        <v>42</v>
      </c>
      <c r="H447" s="3" t="s">
        <v>41</v>
      </c>
      <c r="I447" s="3" t="s">
        <v>41</v>
      </c>
      <c r="J447" s="3" t="s">
        <v>24</v>
      </c>
      <c r="K447" s="3" t="s">
        <v>42</v>
      </c>
      <c r="L447" s="3" t="s">
        <v>25</v>
      </c>
      <c r="M447" s="3">
        <v>62</v>
      </c>
      <c r="N447" s="3" t="s">
        <v>26</v>
      </c>
      <c r="O447" s="3" t="s">
        <v>27</v>
      </c>
      <c r="P447" s="3" t="s">
        <v>142</v>
      </c>
      <c r="Q447" s="3" t="s">
        <v>215</v>
      </c>
      <c r="R447" s="3">
        <f>IF( ('Question 10 unworked'!$G447="Mumbai Indians")+('Question 10 unworked'!$H447="Mumbai Indians"),1,0)</f>
        <v>0</v>
      </c>
    </row>
    <row r="448" spans="1:18" ht="15.75" customHeight="1" x14ac:dyDescent="0.3">
      <c r="A448" s="3">
        <v>734013</v>
      </c>
      <c r="B448" s="3" t="s">
        <v>279</v>
      </c>
      <c r="C448" s="5">
        <v>41777</v>
      </c>
      <c r="D448" s="3" t="s">
        <v>123</v>
      </c>
      <c r="E448" s="3" t="s">
        <v>280</v>
      </c>
      <c r="F448" s="3">
        <v>0</v>
      </c>
      <c r="G448" s="3" t="s">
        <v>34</v>
      </c>
      <c r="H448" s="3" t="s">
        <v>22</v>
      </c>
      <c r="I448" s="3" t="s">
        <v>34</v>
      </c>
      <c r="J448" s="3" t="s">
        <v>35</v>
      </c>
      <c r="K448" s="3" t="s">
        <v>22</v>
      </c>
      <c r="L448" s="3" t="s">
        <v>43</v>
      </c>
      <c r="M448" s="3">
        <v>5</v>
      </c>
      <c r="N448" s="3" t="s">
        <v>26</v>
      </c>
      <c r="O448" s="3" t="s">
        <v>27</v>
      </c>
      <c r="P448" s="3" t="s">
        <v>244</v>
      </c>
      <c r="Q448" s="3" t="s">
        <v>254</v>
      </c>
      <c r="R448" s="3">
        <f>IF( ('Question 10 unworked'!$G448="Mumbai Indians")+('Question 10 unworked'!$H448="Mumbai Indians"),1,0)</f>
        <v>0</v>
      </c>
    </row>
    <row r="449" spans="1:18" ht="15.75" customHeight="1" x14ac:dyDescent="0.3">
      <c r="A449" s="3">
        <v>734015</v>
      </c>
      <c r="B449" s="3" t="s">
        <v>62</v>
      </c>
      <c r="C449" s="5">
        <v>41777</v>
      </c>
      <c r="D449" s="3" t="s">
        <v>259</v>
      </c>
      <c r="E449" s="3" t="s">
        <v>64</v>
      </c>
      <c r="F449" s="3">
        <v>0</v>
      </c>
      <c r="G449" s="3" t="s">
        <v>261</v>
      </c>
      <c r="H449" s="3" t="s">
        <v>23</v>
      </c>
      <c r="I449" s="3" t="s">
        <v>261</v>
      </c>
      <c r="J449" s="3" t="s">
        <v>35</v>
      </c>
      <c r="K449" s="3" t="s">
        <v>23</v>
      </c>
      <c r="L449" s="3" t="s">
        <v>43</v>
      </c>
      <c r="M449" s="3">
        <v>7</v>
      </c>
      <c r="N449" s="3" t="s">
        <v>26</v>
      </c>
      <c r="O449" s="3" t="s">
        <v>27</v>
      </c>
      <c r="P449" s="3" t="s">
        <v>276</v>
      </c>
      <c r="Q449" s="3" t="s">
        <v>269</v>
      </c>
      <c r="R449" s="3">
        <f>IF( ('Question 10 unworked'!$G449="Mumbai Indians")+('Question 10 unworked'!$H449="Mumbai Indians"),1,0)</f>
        <v>0</v>
      </c>
    </row>
    <row r="450" spans="1:18" ht="15.75" customHeight="1" x14ac:dyDescent="0.3">
      <c r="A450" s="3">
        <v>734017</v>
      </c>
      <c r="B450" s="3" t="s">
        <v>169</v>
      </c>
      <c r="C450" s="5">
        <v>41778</v>
      </c>
      <c r="D450" s="3" t="s">
        <v>31</v>
      </c>
      <c r="E450" s="3" t="s">
        <v>170</v>
      </c>
      <c r="F450" s="3">
        <v>0</v>
      </c>
      <c r="G450" s="3" t="s">
        <v>42</v>
      </c>
      <c r="H450" s="3" t="s">
        <v>49</v>
      </c>
      <c r="I450" s="3" t="s">
        <v>49</v>
      </c>
      <c r="J450" s="3" t="s">
        <v>35</v>
      </c>
      <c r="K450" s="3" t="s">
        <v>49</v>
      </c>
      <c r="L450" s="3" t="s">
        <v>25</v>
      </c>
      <c r="M450" s="3">
        <v>25</v>
      </c>
      <c r="N450" s="3" t="s">
        <v>26</v>
      </c>
      <c r="O450" s="3" t="s">
        <v>27</v>
      </c>
      <c r="P450" s="3" t="s">
        <v>142</v>
      </c>
      <c r="Q450" s="3" t="s">
        <v>215</v>
      </c>
      <c r="R450" s="3">
        <f>IF( ('Question 10 unworked'!$G450="Mumbai Indians")+('Question 10 unworked'!$H450="Mumbai Indians"),1,0)</f>
        <v>1</v>
      </c>
    </row>
    <row r="451" spans="1:18" ht="15.75" customHeight="1" x14ac:dyDescent="0.3">
      <c r="A451" s="3">
        <v>734019</v>
      </c>
      <c r="B451" s="3" t="s">
        <v>38</v>
      </c>
      <c r="C451" s="5">
        <v>41778</v>
      </c>
      <c r="D451" s="3" t="s">
        <v>301</v>
      </c>
      <c r="E451" s="3" t="s">
        <v>40</v>
      </c>
      <c r="F451" s="3">
        <v>0</v>
      </c>
      <c r="G451" s="3" t="s">
        <v>41</v>
      </c>
      <c r="H451" s="3" t="s">
        <v>33</v>
      </c>
      <c r="I451" s="3" t="s">
        <v>33</v>
      </c>
      <c r="J451" s="3" t="s">
        <v>24</v>
      </c>
      <c r="K451" s="3" t="s">
        <v>33</v>
      </c>
      <c r="L451" s="3" t="s">
        <v>43</v>
      </c>
      <c r="M451" s="3">
        <v>4</v>
      </c>
      <c r="N451" s="3" t="s">
        <v>26</v>
      </c>
      <c r="O451" s="3" t="s">
        <v>27</v>
      </c>
      <c r="P451" s="3" t="s">
        <v>129</v>
      </c>
      <c r="Q451" s="3" t="s">
        <v>300</v>
      </c>
      <c r="R451" s="3">
        <f>IF( ('Question 10 unworked'!$G451="Mumbai Indians")+('Question 10 unworked'!$H451="Mumbai Indians"),1,0)</f>
        <v>0</v>
      </c>
    </row>
    <row r="452" spans="1:18" ht="15.75" customHeight="1" x14ac:dyDescent="0.3">
      <c r="A452" s="3">
        <v>734021</v>
      </c>
      <c r="B452" s="3" t="s">
        <v>62</v>
      </c>
      <c r="C452" s="5">
        <v>41779</v>
      </c>
      <c r="D452" s="3" t="s">
        <v>181</v>
      </c>
      <c r="E452" s="3" t="s">
        <v>64</v>
      </c>
      <c r="F452" s="3">
        <v>0</v>
      </c>
      <c r="G452" s="3" t="s">
        <v>261</v>
      </c>
      <c r="H452" s="3" t="s">
        <v>22</v>
      </c>
      <c r="I452" s="3" t="s">
        <v>22</v>
      </c>
      <c r="J452" s="3" t="s">
        <v>35</v>
      </c>
      <c r="K452" s="3" t="s">
        <v>261</v>
      </c>
      <c r="L452" s="3" t="s">
        <v>43</v>
      </c>
      <c r="M452" s="3">
        <v>7</v>
      </c>
      <c r="N452" s="3" t="s">
        <v>26</v>
      </c>
      <c r="O452" s="3" t="s">
        <v>27</v>
      </c>
      <c r="P452" s="3" t="s">
        <v>234</v>
      </c>
      <c r="Q452" s="3" t="s">
        <v>276</v>
      </c>
      <c r="R452" s="3">
        <f>IF( ('Question 10 unworked'!$G452="Mumbai Indians")+('Question 10 unworked'!$H452="Mumbai Indians"),1,0)</f>
        <v>0</v>
      </c>
    </row>
    <row r="453" spans="1:18" ht="15.75" customHeight="1" x14ac:dyDescent="0.3">
      <c r="A453" s="3">
        <v>734023</v>
      </c>
      <c r="B453" s="3" t="s">
        <v>52</v>
      </c>
      <c r="C453" s="5">
        <v>41779</v>
      </c>
      <c r="D453" s="3" t="s">
        <v>177</v>
      </c>
      <c r="E453" s="3" t="s">
        <v>54</v>
      </c>
      <c r="F453" s="3">
        <v>0</v>
      </c>
      <c r="G453" s="3" t="s">
        <v>23</v>
      </c>
      <c r="H453" s="3" t="s">
        <v>34</v>
      </c>
      <c r="I453" s="3" t="s">
        <v>23</v>
      </c>
      <c r="J453" s="3" t="s">
        <v>24</v>
      </c>
      <c r="K453" s="3" t="s">
        <v>23</v>
      </c>
      <c r="L453" s="3" t="s">
        <v>43</v>
      </c>
      <c r="M453" s="3">
        <v>8</v>
      </c>
      <c r="N453" s="3" t="s">
        <v>26</v>
      </c>
      <c r="O453" s="3" t="s">
        <v>27</v>
      </c>
      <c r="P453" s="3" t="s">
        <v>299</v>
      </c>
      <c r="Q453" s="3" t="s">
        <v>254</v>
      </c>
      <c r="R453" s="3">
        <f>IF( ('Question 10 unworked'!$G453="Mumbai Indians")+('Question 10 unworked'!$H453="Mumbai Indians"),1,0)</f>
        <v>0</v>
      </c>
    </row>
    <row r="454" spans="1:18" ht="15.75" customHeight="1" x14ac:dyDescent="0.3">
      <c r="A454" s="3">
        <v>734025</v>
      </c>
      <c r="B454" s="3" t="s">
        <v>30</v>
      </c>
      <c r="C454" s="5">
        <v>41780</v>
      </c>
      <c r="D454" s="3" t="s">
        <v>302</v>
      </c>
      <c r="E454" s="3" t="s">
        <v>32</v>
      </c>
      <c r="F454" s="3">
        <v>0</v>
      </c>
      <c r="G454" s="3" t="s">
        <v>33</v>
      </c>
      <c r="H454" s="3" t="s">
        <v>49</v>
      </c>
      <c r="I454" s="3" t="s">
        <v>49</v>
      </c>
      <c r="J454" s="3" t="s">
        <v>24</v>
      </c>
      <c r="K454" s="3" t="s">
        <v>49</v>
      </c>
      <c r="L454" s="3" t="s">
        <v>43</v>
      </c>
      <c r="M454" s="3">
        <v>7</v>
      </c>
      <c r="N454" s="3" t="s">
        <v>26</v>
      </c>
      <c r="O454" s="3" t="s">
        <v>27</v>
      </c>
      <c r="P454" s="3" t="s">
        <v>129</v>
      </c>
      <c r="Q454" s="3" t="s">
        <v>239</v>
      </c>
      <c r="R454" s="3">
        <f>IF( ('Question 10 unworked'!$G454="Mumbai Indians")+('Question 10 unworked'!$H454="Mumbai Indians"),1,0)</f>
        <v>1</v>
      </c>
    </row>
    <row r="455" spans="1:18" ht="15.75" customHeight="1" x14ac:dyDescent="0.3">
      <c r="A455" s="3">
        <v>734027</v>
      </c>
      <c r="B455" s="3" t="s">
        <v>52</v>
      </c>
      <c r="C455" s="5">
        <v>41781</v>
      </c>
      <c r="D455" s="3" t="s">
        <v>177</v>
      </c>
      <c r="E455" s="3" t="s">
        <v>54</v>
      </c>
      <c r="F455" s="3">
        <v>0</v>
      </c>
      <c r="G455" s="3" t="s">
        <v>23</v>
      </c>
      <c r="H455" s="3" t="s">
        <v>22</v>
      </c>
      <c r="I455" s="3" t="s">
        <v>22</v>
      </c>
      <c r="J455" s="3" t="s">
        <v>24</v>
      </c>
      <c r="K455" s="3" t="s">
        <v>23</v>
      </c>
      <c r="L455" s="3" t="s">
        <v>25</v>
      </c>
      <c r="M455" s="3">
        <v>30</v>
      </c>
      <c r="N455" s="3" t="s">
        <v>26</v>
      </c>
      <c r="O455" s="3" t="s">
        <v>27</v>
      </c>
      <c r="P455" s="3" t="s">
        <v>234</v>
      </c>
      <c r="Q455" s="3" t="s">
        <v>269</v>
      </c>
      <c r="R455" s="3">
        <f>IF( ('Question 10 unworked'!$G455="Mumbai Indians")+('Question 10 unworked'!$H455="Mumbai Indians"),1,0)</f>
        <v>0</v>
      </c>
    </row>
    <row r="456" spans="1:18" ht="15.75" customHeight="1" x14ac:dyDescent="0.3">
      <c r="A456" s="3">
        <v>734029</v>
      </c>
      <c r="B456" s="3" t="s">
        <v>279</v>
      </c>
      <c r="C456" s="5">
        <v>41781</v>
      </c>
      <c r="D456" s="3" t="s">
        <v>181</v>
      </c>
      <c r="E456" s="3" t="s">
        <v>280</v>
      </c>
      <c r="F456" s="3">
        <v>0</v>
      </c>
      <c r="G456" s="3" t="s">
        <v>34</v>
      </c>
      <c r="H456" s="3" t="s">
        <v>261</v>
      </c>
      <c r="I456" s="3" t="s">
        <v>261</v>
      </c>
      <c r="J456" s="3" t="s">
        <v>24</v>
      </c>
      <c r="K456" s="3" t="s">
        <v>261</v>
      </c>
      <c r="L456" s="3" t="s">
        <v>43</v>
      </c>
      <c r="M456" s="3">
        <v>6</v>
      </c>
      <c r="N456" s="3" t="s">
        <v>26</v>
      </c>
      <c r="O456" s="3" t="s">
        <v>27</v>
      </c>
      <c r="P456" s="3" t="s">
        <v>244</v>
      </c>
      <c r="Q456" s="3" t="s">
        <v>254</v>
      </c>
      <c r="R456" s="3">
        <f>IF( ('Question 10 unworked'!$G456="Mumbai Indians")+('Question 10 unworked'!$H456="Mumbai Indians"),1,0)</f>
        <v>0</v>
      </c>
    </row>
    <row r="457" spans="1:18" ht="15.75" customHeight="1" x14ac:dyDescent="0.3">
      <c r="A457" s="3">
        <v>734031</v>
      </c>
      <c r="B457" s="3" t="s">
        <v>46</v>
      </c>
      <c r="C457" s="5">
        <v>41782</v>
      </c>
      <c r="D457" s="3" t="s">
        <v>31</v>
      </c>
      <c r="E457" s="3" t="s">
        <v>48</v>
      </c>
      <c r="F457" s="3">
        <v>0</v>
      </c>
      <c r="G457" s="3" t="s">
        <v>49</v>
      </c>
      <c r="H457" s="3" t="s">
        <v>41</v>
      </c>
      <c r="I457" s="3" t="s">
        <v>41</v>
      </c>
      <c r="J457" s="3" t="s">
        <v>24</v>
      </c>
      <c r="K457" s="3" t="s">
        <v>49</v>
      </c>
      <c r="L457" s="3" t="s">
        <v>25</v>
      </c>
      <c r="M457" s="3">
        <v>15</v>
      </c>
      <c r="N457" s="3" t="s">
        <v>26</v>
      </c>
      <c r="O457" s="3" t="s">
        <v>27</v>
      </c>
      <c r="P457" s="3" t="s">
        <v>142</v>
      </c>
      <c r="Q457" s="3" t="s">
        <v>215</v>
      </c>
      <c r="R457" s="3">
        <f>IF( ('Question 10 unworked'!$G457="Mumbai Indians")+('Question 10 unworked'!$H457="Mumbai Indians"),1,0)</f>
        <v>1</v>
      </c>
    </row>
    <row r="458" spans="1:18" ht="15.75" customHeight="1" x14ac:dyDescent="0.3">
      <c r="A458" s="3">
        <v>734033</v>
      </c>
      <c r="B458" s="3" t="s">
        <v>30</v>
      </c>
      <c r="C458" s="5">
        <v>41782</v>
      </c>
      <c r="D458" s="3" t="s">
        <v>82</v>
      </c>
      <c r="E458" s="3" t="s">
        <v>32</v>
      </c>
      <c r="F458" s="3">
        <v>0</v>
      </c>
      <c r="G458" s="3" t="s">
        <v>33</v>
      </c>
      <c r="H458" s="3" t="s">
        <v>42</v>
      </c>
      <c r="I458" s="3" t="s">
        <v>42</v>
      </c>
      <c r="J458" s="3" t="s">
        <v>24</v>
      </c>
      <c r="K458" s="3" t="s">
        <v>33</v>
      </c>
      <c r="L458" s="3" t="s">
        <v>25</v>
      </c>
      <c r="M458" s="3">
        <v>16</v>
      </c>
      <c r="N458" s="3" t="s">
        <v>26</v>
      </c>
      <c r="O458" s="3" t="s">
        <v>27</v>
      </c>
      <c r="P458" s="3" t="s">
        <v>129</v>
      </c>
      <c r="Q458" s="3" t="s">
        <v>300</v>
      </c>
      <c r="R458" s="3">
        <f>IF( ('Question 10 unworked'!$G458="Mumbai Indians")+('Question 10 unworked'!$H458="Mumbai Indians"),1,0)</f>
        <v>0</v>
      </c>
    </row>
    <row r="459" spans="1:18" ht="15.75" customHeight="1" x14ac:dyDescent="0.3">
      <c r="A459" s="3">
        <v>734035</v>
      </c>
      <c r="B459" s="3" t="s">
        <v>19</v>
      </c>
      <c r="C459" s="5">
        <v>41783</v>
      </c>
      <c r="D459" s="3" t="s">
        <v>78</v>
      </c>
      <c r="E459" s="3" t="s">
        <v>21</v>
      </c>
      <c r="F459" s="3">
        <v>0</v>
      </c>
      <c r="G459" s="3" t="s">
        <v>22</v>
      </c>
      <c r="H459" s="3" t="s">
        <v>34</v>
      </c>
      <c r="I459" s="3" t="s">
        <v>34</v>
      </c>
      <c r="J459" s="3" t="s">
        <v>24</v>
      </c>
      <c r="K459" s="3" t="s">
        <v>34</v>
      </c>
      <c r="L459" s="3" t="s">
        <v>43</v>
      </c>
      <c r="M459" s="3">
        <v>8</v>
      </c>
      <c r="N459" s="3" t="s">
        <v>26</v>
      </c>
      <c r="O459" s="3" t="s">
        <v>27</v>
      </c>
      <c r="P459" s="3" t="s">
        <v>234</v>
      </c>
      <c r="Q459" s="3" t="s">
        <v>276</v>
      </c>
      <c r="R459" s="3">
        <f>IF( ('Question 10 unworked'!$G459="Mumbai Indians")+('Question 10 unworked'!$H459="Mumbai Indians"),1,0)</f>
        <v>0</v>
      </c>
    </row>
    <row r="460" spans="1:18" ht="15.75" customHeight="1" x14ac:dyDescent="0.3">
      <c r="A460" s="3">
        <v>734037</v>
      </c>
      <c r="B460" s="3" t="s">
        <v>52</v>
      </c>
      <c r="C460" s="5">
        <v>41783</v>
      </c>
      <c r="D460" s="3" t="s">
        <v>70</v>
      </c>
      <c r="E460" s="3" t="s">
        <v>54</v>
      </c>
      <c r="F460" s="3">
        <v>0</v>
      </c>
      <c r="G460" s="3" t="s">
        <v>23</v>
      </c>
      <c r="H460" s="3" t="s">
        <v>261</v>
      </c>
      <c r="I460" s="3" t="s">
        <v>23</v>
      </c>
      <c r="J460" s="3" t="s">
        <v>24</v>
      </c>
      <c r="K460" s="3" t="s">
        <v>23</v>
      </c>
      <c r="L460" s="3" t="s">
        <v>43</v>
      </c>
      <c r="M460" s="3">
        <v>4</v>
      </c>
      <c r="N460" s="3" t="s">
        <v>26</v>
      </c>
      <c r="O460" s="3" t="s">
        <v>27</v>
      </c>
      <c r="P460" s="3" t="s">
        <v>299</v>
      </c>
      <c r="Q460" s="3" t="s">
        <v>244</v>
      </c>
      <c r="R460" s="3">
        <f>IF( ('Question 10 unworked'!$G460="Mumbai Indians")+('Question 10 unworked'!$H460="Mumbai Indians"),1,0)</f>
        <v>0</v>
      </c>
    </row>
    <row r="461" spans="1:18" ht="15.75" customHeight="1" x14ac:dyDescent="0.3">
      <c r="A461" s="3">
        <v>734039</v>
      </c>
      <c r="B461" s="3" t="s">
        <v>30</v>
      </c>
      <c r="C461" s="5">
        <v>41784</v>
      </c>
      <c r="D461" s="3" t="s">
        <v>262</v>
      </c>
      <c r="E461" s="3" t="s">
        <v>32</v>
      </c>
      <c r="F461" s="3">
        <v>0</v>
      </c>
      <c r="G461" s="3" t="s">
        <v>33</v>
      </c>
      <c r="H461" s="3" t="s">
        <v>41</v>
      </c>
      <c r="I461" s="3" t="s">
        <v>33</v>
      </c>
      <c r="J461" s="3" t="s">
        <v>24</v>
      </c>
      <c r="K461" s="3" t="s">
        <v>33</v>
      </c>
      <c r="L461" s="3" t="s">
        <v>43</v>
      </c>
      <c r="M461" s="3">
        <v>7</v>
      </c>
      <c r="N461" s="3" t="s">
        <v>26</v>
      </c>
      <c r="O461" s="3" t="s">
        <v>27</v>
      </c>
      <c r="P461" s="3" t="s">
        <v>129</v>
      </c>
      <c r="Q461" s="3" t="s">
        <v>239</v>
      </c>
      <c r="R461" s="3">
        <f>IF( ('Question 10 unworked'!$G461="Mumbai Indians")+('Question 10 unworked'!$H461="Mumbai Indians"),1,0)</f>
        <v>0</v>
      </c>
    </row>
    <row r="462" spans="1:18" ht="15.75" customHeight="1" x14ac:dyDescent="0.3">
      <c r="A462" s="3">
        <v>734041</v>
      </c>
      <c r="B462" s="3" t="s">
        <v>46</v>
      </c>
      <c r="C462" s="5">
        <v>41784</v>
      </c>
      <c r="D462" s="3" t="s">
        <v>297</v>
      </c>
      <c r="E462" s="3" t="s">
        <v>48</v>
      </c>
      <c r="F462" s="3">
        <v>0</v>
      </c>
      <c r="G462" s="3" t="s">
        <v>49</v>
      </c>
      <c r="H462" s="3" t="s">
        <v>42</v>
      </c>
      <c r="I462" s="3" t="s">
        <v>49</v>
      </c>
      <c r="J462" s="3" t="s">
        <v>24</v>
      </c>
      <c r="K462" s="3" t="s">
        <v>49</v>
      </c>
      <c r="L462" s="3" t="s">
        <v>43</v>
      </c>
      <c r="M462" s="3">
        <v>5</v>
      </c>
      <c r="N462" s="3" t="s">
        <v>26</v>
      </c>
      <c r="O462" s="3" t="s">
        <v>27</v>
      </c>
      <c r="P462" s="3" t="s">
        <v>265</v>
      </c>
      <c r="Q462" s="3" t="s">
        <v>215</v>
      </c>
      <c r="R462" s="3">
        <f>IF( ('Question 10 unworked'!$G462="Mumbai Indians")+('Question 10 unworked'!$H462="Mumbai Indians"),1,0)</f>
        <v>1</v>
      </c>
    </row>
    <row r="463" spans="1:18" ht="15.75" customHeight="1" x14ac:dyDescent="0.3">
      <c r="A463" s="3">
        <v>734043</v>
      </c>
      <c r="B463" s="3" t="s">
        <v>52</v>
      </c>
      <c r="C463" s="5">
        <v>41786</v>
      </c>
      <c r="D463" s="3" t="s">
        <v>259</v>
      </c>
      <c r="E463" s="3" t="s">
        <v>54</v>
      </c>
      <c r="F463" s="3">
        <v>0</v>
      </c>
      <c r="G463" s="3" t="s">
        <v>33</v>
      </c>
      <c r="H463" s="3" t="s">
        <v>23</v>
      </c>
      <c r="I463" s="3" t="s">
        <v>33</v>
      </c>
      <c r="J463" s="3" t="s">
        <v>24</v>
      </c>
      <c r="K463" s="3" t="s">
        <v>23</v>
      </c>
      <c r="L463" s="3" t="s">
        <v>25</v>
      </c>
      <c r="M463" s="3">
        <v>28</v>
      </c>
      <c r="N463" s="3" t="s">
        <v>26</v>
      </c>
      <c r="O463" s="3" t="s">
        <v>27</v>
      </c>
      <c r="P463" s="3" t="s">
        <v>276</v>
      </c>
      <c r="Q463" s="3" t="s">
        <v>142</v>
      </c>
      <c r="R463" s="3">
        <f>IF( ('Question 10 unworked'!$G463="Mumbai Indians")+('Question 10 unworked'!$H463="Mumbai Indians"),1,0)</f>
        <v>0</v>
      </c>
    </row>
    <row r="464" spans="1:18" ht="15.75" customHeight="1" x14ac:dyDescent="0.3">
      <c r="A464" s="3">
        <v>734045</v>
      </c>
      <c r="B464" s="3" t="s">
        <v>46</v>
      </c>
      <c r="C464" s="5">
        <v>41787</v>
      </c>
      <c r="D464" s="3" t="s">
        <v>107</v>
      </c>
      <c r="E464" s="3" t="s">
        <v>166</v>
      </c>
      <c r="F464" s="3">
        <v>0</v>
      </c>
      <c r="G464" s="3" t="s">
        <v>34</v>
      </c>
      <c r="H464" s="3" t="s">
        <v>49</v>
      </c>
      <c r="I464" s="3" t="s">
        <v>34</v>
      </c>
      <c r="J464" s="3" t="s">
        <v>24</v>
      </c>
      <c r="K464" s="3" t="s">
        <v>34</v>
      </c>
      <c r="L464" s="3" t="s">
        <v>43</v>
      </c>
      <c r="M464" s="3">
        <v>7</v>
      </c>
      <c r="N464" s="3" t="s">
        <v>26</v>
      </c>
      <c r="O464" s="3" t="s">
        <v>27</v>
      </c>
      <c r="P464" s="3" t="s">
        <v>239</v>
      </c>
      <c r="Q464" s="3" t="s">
        <v>244</v>
      </c>
      <c r="R464" s="3">
        <f>IF( ('Question 10 unworked'!$G464="Mumbai Indians")+('Question 10 unworked'!$H464="Mumbai Indians"),1,0)</f>
        <v>1</v>
      </c>
    </row>
    <row r="465" spans="1:18" ht="15.75" customHeight="1" x14ac:dyDescent="0.3">
      <c r="A465" s="3">
        <v>734047</v>
      </c>
      <c r="B465" s="3" t="s">
        <v>46</v>
      </c>
      <c r="C465" s="5">
        <v>41789</v>
      </c>
      <c r="D465" s="3" t="s">
        <v>63</v>
      </c>
      <c r="E465" s="3" t="s">
        <v>48</v>
      </c>
      <c r="F465" s="3">
        <v>0</v>
      </c>
      <c r="G465" s="3" t="s">
        <v>34</v>
      </c>
      <c r="H465" s="3" t="s">
        <v>33</v>
      </c>
      <c r="I465" s="3" t="s">
        <v>34</v>
      </c>
      <c r="J465" s="3" t="s">
        <v>24</v>
      </c>
      <c r="K465" s="3" t="s">
        <v>33</v>
      </c>
      <c r="L465" s="3" t="s">
        <v>25</v>
      </c>
      <c r="M465" s="3">
        <v>24</v>
      </c>
      <c r="N465" s="3" t="s">
        <v>26</v>
      </c>
      <c r="O465" s="3" t="s">
        <v>27</v>
      </c>
      <c r="P465" s="3" t="s">
        <v>129</v>
      </c>
      <c r="Q465" s="3" t="s">
        <v>215</v>
      </c>
      <c r="R465" s="3">
        <f>IF( ('Question 10 unworked'!$G465="Mumbai Indians")+('Question 10 unworked'!$H465="Mumbai Indians"),1,0)</f>
        <v>0</v>
      </c>
    </row>
    <row r="466" spans="1:18" ht="15.75" customHeight="1" x14ac:dyDescent="0.3">
      <c r="A466" s="3">
        <v>734049</v>
      </c>
      <c r="B466" s="3" t="s">
        <v>19</v>
      </c>
      <c r="C466" s="5">
        <v>41791</v>
      </c>
      <c r="D466" s="3" t="s">
        <v>164</v>
      </c>
      <c r="E466" s="3" t="s">
        <v>21</v>
      </c>
      <c r="F466" s="3">
        <v>0</v>
      </c>
      <c r="G466" s="3" t="s">
        <v>23</v>
      </c>
      <c r="H466" s="3" t="s">
        <v>33</v>
      </c>
      <c r="I466" s="3" t="s">
        <v>23</v>
      </c>
      <c r="J466" s="3" t="s">
        <v>24</v>
      </c>
      <c r="K466" s="3" t="s">
        <v>23</v>
      </c>
      <c r="L466" s="3" t="s">
        <v>43</v>
      </c>
      <c r="M466" s="3">
        <v>3</v>
      </c>
      <c r="N466" s="3" t="s">
        <v>26</v>
      </c>
      <c r="O466" s="3" t="s">
        <v>27</v>
      </c>
      <c r="P466" s="3" t="s">
        <v>129</v>
      </c>
      <c r="Q466" s="3" t="s">
        <v>244</v>
      </c>
      <c r="R466" s="3">
        <f>IF( ('Question 10 unworked'!$G466="Mumbai Indians")+('Question 10 unworked'!$H466="Mumbai Indians"),1,0)</f>
        <v>0</v>
      </c>
    </row>
    <row r="467" spans="1:18" ht="15.75" customHeight="1" x14ac:dyDescent="0.3">
      <c r="A467" s="3">
        <v>829705</v>
      </c>
      <c r="B467" s="3" t="s">
        <v>52</v>
      </c>
      <c r="C467" s="5">
        <v>42102</v>
      </c>
      <c r="D467" s="3" t="s">
        <v>243</v>
      </c>
      <c r="E467" s="3" t="s">
        <v>54</v>
      </c>
      <c r="F467" s="3">
        <v>0</v>
      </c>
      <c r="G467" s="3" t="s">
        <v>23</v>
      </c>
      <c r="H467" s="3" t="s">
        <v>49</v>
      </c>
      <c r="I467" s="3" t="s">
        <v>23</v>
      </c>
      <c r="J467" s="3" t="s">
        <v>24</v>
      </c>
      <c r="K467" s="3" t="s">
        <v>23</v>
      </c>
      <c r="L467" s="3" t="s">
        <v>43</v>
      </c>
      <c r="M467" s="3">
        <v>7</v>
      </c>
      <c r="N467" s="3" t="s">
        <v>26</v>
      </c>
      <c r="O467" s="3" t="s">
        <v>27</v>
      </c>
      <c r="P467" s="3" t="s">
        <v>142</v>
      </c>
      <c r="Q467" s="3" t="s">
        <v>254</v>
      </c>
      <c r="R467" s="3">
        <f>IF( ('Question 10 unworked'!$G467="Mumbai Indians")+('Question 10 unworked'!$H467="Mumbai Indians"),1,0)</f>
        <v>1</v>
      </c>
    </row>
    <row r="468" spans="1:18" ht="15.75" customHeight="1" x14ac:dyDescent="0.3">
      <c r="A468" s="3">
        <v>829707</v>
      </c>
      <c r="B468" s="3" t="s">
        <v>67</v>
      </c>
      <c r="C468" s="5">
        <v>42103</v>
      </c>
      <c r="D468" s="3" t="s">
        <v>89</v>
      </c>
      <c r="E468" s="3" t="s">
        <v>69</v>
      </c>
      <c r="F468" s="3">
        <v>0</v>
      </c>
      <c r="G468" s="3" t="s">
        <v>34</v>
      </c>
      <c r="H468" s="3" t="s">
        <v>41</v>
      </c>
      <c r="I468" s="3" t="s">
        <v>41</v>
      </c>
      <c r="J468" s="3" t="s">
        <v>24</v>
      </c>
      <c r="K468" s="3" t="s">
        <v>34</v>
      </c>
      <c r="L468" s="3" t="s">
        <v>25</v>
      </c>
      <c r="M468" s="3">
        <v>1</v>
      </c>
      <c r="N468" s="3" t="s">
        <v>26</v>
      </c>
      <c r="O468" s="3" t="s">
        <v>27</v>
      </c>
      <c r="P468" s="3" t="s">
        <v>285</v>
      </c>
      <c r="Q468" s="3" t="s">
        <v>239</v>
      </c>
      <c r="R468" s="3">
        <f>IF( ('Question 10 unworked'!$G468="Mumbai Indians")+('Question 10 unworked'!$H468="Mumbai Indians"),1,0)</f>
        <v>0</v>
      </c>
    </row>
    <row r="469" spans="1:18" ht="15.75" customHeight="1" x14ac:dyDescent="0.3">
      <c r="A469" s="3">
        <v>829709</v>
      </c>
      <c r="B469" s="3" t="s">
        <v>240</v>
      </c>
      <c r="C469" s="5">
        <v>42104</v>
      </c>
      <c r="D469" s="3" t="s">
        <v>267</v>
      </c>
      <c r="E469" s="3" t="s">
        <v>303</v>
      </c>
      <c r="F469" s="3">
        <v>0</v>
      </c>
      <c r="G469" s="3" t="s">
        <v>33</v>
      </c>
      <c r="H469" s="3" t="s">
        <v>42</v>
      </c>
      <c r="I469" s="3" t="s">
        <v>33</v>
      </c>
      <c r="J469" s="3" t="s">
        <v>24</v>
      </c>
      <c r="K469" s="3" t="s">
        <v>42</v>
      </c>
      <c r="L469" s="3" t="s">
        <v>25</v>
      </c>
      <c r="M469" s="3">
        <v>26</v>
      </c>
      <c r="N469" s="3" t="s">
        <v>26</v>
      </c>
      <c r="O469" s="3" t="s">
        <v>27</v>
      </c>
      <c r="P469" s="3" t="s">
        <v>304</v>
      </c>
      <c r="Q469" s="3" t="s">
        <v>305</v>
      </c>
      <c r="R469" s="3">
        <f>IF( ('Question 10 unworked'!$G469="Mumbai Indians")+('Question 10 unworked'!$H469="Mumbai Indians"),1,0)</f>
        <v>0</v>
      </c>
    </row>
    <row r="470" spans="1:18" ht="15.75" customHeight="1" x14ac:dyDescent="0.3">
      <c r="A470" s="3">
        <v>829711</v>
      </c>
      <c r="B470" s="3" t="s">
        <v>67</v>
      </c>
      <c r="C470" s="5">
        <v>42105</v>
      </c>
      <c r="D470" s="3" t="s">
        <v>20</v>
      </c>
      <c r="E470" s="3" t="s">
        <v>69</v>
      </c>
      <c r="F470" s="3">
        <v>0</v>
      </c>
      <c r="G470" s="3" t="s">
        <v>34</v>
      </c>
      <c r="H470" s="3" t="s">
        <v>261</v>
      </c>
      <c r="I470" s="3" t="s">
        <v>34</v>
      </c>
      <c r="J470" s="3" t="s">
        <v>35</v>
      </c>
      <c r="K470" s="3" t="s">
        <v>34</v>
      </c>
      <c r="L470" s="3" t="s">
        <v>25</v>
      </c>
      <c r="M470" s="3">
        <v>45</v>
      </c>
      <c r="N470" s="3" t="s">
        <v>26</v>
      </c>
      <c r="O470" s="3" t="s">
        <v>27</v>
      </c>
      <c r="P470" s="3" t="s">
        <v>285</v>
      </c>
      <c r="Q470" s="3" t="s">
        <v>239</v>
      </c>
      <c r="R470" s="3">
        <f>IF( ('Question 10 unworked'!$G470="Mumbai Indians")+('Question 10 unworked'!$H470="Mumbai Indians"),1,0)</f>
        <v>0</v>
      </c>
    </row>
    <row r="471" spans="1:18" ht="15.75" customHeight="1" x14ac:dyDescent="0.3">
      <c r="A471" s="3">
        <v>829713</v>
      </c>
      <c r="B471" s="3" t="s">
        <v>52</v>
      </c>
      <c r="C471" s="5">
        <v>42105</v>
      </c>
      <c r="D471" s="3" t="s">
        <v>120</v>
      </c>
      <c r="E471" s="3" t="s">
        <v>54</v>
      </c>
      <c r="F471" s="3">
        <v>0</v>
      </c>
      <c r="G471" s="3" t="s">
        <v>23</v>
      </c>
      <c r="H471" s="3" t="s">
        <v>22</v>
      </c>
      <c r="I471" s="3" t="s">
        <v>22</v>
      </c>
      <c r="J471" s="3" t="s">
        <v>24</v>
      </c>
      <c r="K471" s="3" t="s">
        <v>22</v>
      </c>
      <c r="L471" s="3" t="s">
        <v>43</v>
      </c>
      <c r="M471" s="3">
        <v>3</v>
      </c>
      <c r="N471" s="3" t="s">
        <v>26</v>
      </c>
      <c r="O471" s="3" t="s">
        <v>27</v>
      </c>
      <c r="P471" s="3" t="s">
        <v>142</v>
      </c>
      <c r="Q471" s="3" t="s">
        <v>254</v>
      </c>
      <c r="R471" s="3">
        <f>IF( ('Question 10 unworked'!$G471="Mumbai Indians")+('Question 10 unworked'!$H471="Mumbai Indians"),1,0)</f>
        <v>0</v>
      </c>
    </row>
    <row r="472" spans="1:18" ht="15.75" customHeight="1" x14ac:dyDescent="0.3">
      <c r="A472" s="3">
        <v>829715</v>
      </c>
      <c r="B472" s="3" t="s">
        <v>38</v>
      </c>
      <c r="C472" s="5">
        <v>42106</v>
      </c>
      <c r="D472" s="3" t="s">
        <v>306</v>
      </c>
      <c r="E472" s="3" t="s">
        <v>40</v>
      </c>
      <c r="F472" s="3">
        <v>0</v>
      </c>
      <c r="G472" s="3" t="s">
        <v>41</v>
      </c>
      <c r="H472" s="3" t="s">
        <v>42</v>
      </c>
      <c r="I472" s="3" t="s">
        <v>42</v>
      </c>
      <c r="J472" s="3" t="s">
        <v>24</v>
      </c>
      <c r="K472" s="3" t="s">
        <v>42</v>
      </c>
      <c r="L472" s="3" t="s">
        <v>43</v>
      </c>
      <c r="M472" s="3">
        <v>3</v>
      </c>
      <c r="N472" s="3" t="s">
        <v>26</v>
      </c>
      <c r="O472" s="3" t="s">
        <v>27</v>
      </c>
      <c r="P472" s="3" t="s">
        <v>304</v>
      </c>
      <c r="Q472" s="3" t="s">
        <v>305</v>
      </c>
      <c r="R472" s="3">
        <f>IF( ('Question 10 unworked'!$G472="Mumbai Indians")+('Question 10 unworked'!$H472="Mumbai Indians"),1,0)</f>
        <v>0</v>
      </c>
    </row>
    <row r="473" spans="1:18" ht="15.75" customHeight="1" x14ac:dyDescent="0.3">
      <c r="A473" s="3">
        <v>829717</v>
      </c>
      <c r="B473" s="3" t="s">
        <v>46</v>
      </c>
      <c r="C473" s="5">
        <v>42106</v>
      </c>
      <c r="D473" s="3" t="s">
        <v>307</v>
      </c>
      <c r="E473" s="3" t="s">
        <v>48</v>
      </c>
      <c r="F473" s="3">
        <v>0</v>
      </c>
      <c r="G473" s="3" t="s">
        <v>49</v>
      </c>
      <c r="H473" s="3" t="s">
        <v>33</v>
      </c>
      <c r="I473" s="3" t="s">
        <v>49</v>
      </c>
      <c r="J473" s="3" t="s">
        <v>24</v>
      </c>
      <c r="K473" s="3" t="s">
        <v>33</v>
      </c>
      <c r="L473" s="3" t="s">
        <v>25</v>
      </c>
      <c r="M473" s="3">
        <v>18</v>
      </c>
      <c r="N473" s="3" t="s">
        <v>26</v>
      </c>
      <c r="O473" s="3" t="s">
        <v>27</v>
      </c>
      <c r="P473" s="3" t="s">
        <v>234</v>
      </c>
      <c r="Q473" s="3" t="s">
        <v>308</v>
      </c>
      <c r="R473" s="3">
        <f>IF( ('Question 10 unworked'!$G473="Mumbai Indians")+('Question 10 unworked'!$H473="Mumbai Indians"),1,0)</f>
        <v>1</v>
      </c>
    </row>
    <row r="474" spans="1:18" ht="15.75" customHeight="1" x14ac:dyDescent="0.3">
      <c r="A474" s="3">
        <v>829719</v>
      </c>
      <c r="B474" s="3" t="s">
        <v>19</v>
      </c>
      <c r="C474" s="5">
        <v>42107</v>
      </c>
      <c r="D474" s="3" t="s">
        <v>181</v>
      </c>
      <c r="E474" s="3" t="s">
        <v>21</v>
      </c>
      <c r="F474" s="3">
        <v>0</v>
      </c>
      <c r="G474" s="3" t="s">
        <v>22</v>
      </c>
      <c r="H474" s="3" t="s">
        <v>261</v>
      </c>
      <c r="I474" s="3" t="s">
        <v>261</v>
      </c>
      <c r="J474" s="3" t="s">
        <v>24</v>
      </c>
      <c r="K474" s="3" t="s">
        <v>261</v>
      </c>
      <c r="L474" s="3" t="s">
        <v>43</v>
      </c>
      <c r="M474" s="3">
        <v>8</v>
      </c>
      <c r="N474" s="3" t="s">
        <v>26</v>
      </c>
      <c r="O474" s="3" t="s">
        <v>27</v>
      </c>
      <c r="P474" s="3" t="s">
        <v>299</v>
      </c>
      <c r="Q474" s="3" t="s">
        <v>285</v>
      </c>
      <c r="R474" s="3">
        <f>IF( ('Question 10 unworked'!$G474="Mumbai Indians")+('Question 10 unworked'!$H474="Mumbai Indians"),1,0)</f>
        <v>0</v>
      </c>
    </row>
    <row r="475" spans="1:18" ht="15.75" customHeight="1" x14ac:dyDescent="0.3">
      <c r="A475" s="3">
        <v>829721</v>
      </c>
      <c r="B475" s="3" t="s">
        <v>169</v>
      </c>
      <c r="C475" s="5">
        <v>42108</v>
      </c>
      <c r="D475" s="3" t="s">
        <v>233</v>
      </c>
      <c r="E475" s="3" t="s">
        <v>170</v>
      </c>
      <c r="F475" s="3">
        <v>0</v>
      </c>
      <c r="G475" s="3" t="s">
        <v>42</v>
      </c>
      <c r="H475" s="3" t="s">
        <v>49</v>
      </c>
      <c r="I475" s="3" t="s">
        <v>49</v>
      </c>
      <c r="J475" s="3" t="s">
        <v>35</v>
      </c>
      <c r="K475" s="3" t="s">
        <v>42</v>
      </c>
      <c r="L475" s="3" t="s">
        <v>43</v>
      </c>
      <c r="M475" s="3">
        <v>7</v>
      </c>
      <c r="N475" s="3" t="s">
        <v>26</v>
      </c>
      <c r="O475" s="3" t="s">
        <v>27</v>
      </c>
      <c r="P475" s="3" t="s">
        <v>234</v>
      </c>
      <c r="Q475" s="3" t="s">
        <v>304</v>
      </c>
      <c r="R475" s="3">
        <f>IF( ('Question 10 unworked'!$G475="Mumbai Indians")+('Question 10 unworked'!$H475="Mumbai Indians"),1,0)</f>
        <v>1</v>
      </c>
    </row>
    <row r="476" spans="1:18" ht="15.75" customHeight="1" x14ac:dyDescent="0.3">
      <c r="A476" s="3">
        <v>829723</v>
      </c>
      <c r="B476" s="3" t="s">
        <v>52</v>
      </c>
      <c r="C476" s="5">
        <v>42124</v>
      </c>
      <c r="D476" s="3" t="s">
        <v>309</v>
      </c>
      <c r="E476" s="3" t="s">
        <v>54</v>
      </c>
      <c r="F476" s="3">
        <v>0</v>
      </c>
      <c r="G476" s="3" t="s">
        <v>23</v>
      </c>
      <c r="H476" s="3" t="s">
        <v>34</v>
      </c>
      <c r="I476" s="3" t="s">
        <v>23</v>
      </c>
      <c r="J476" s="3" t="s">
        <v>24</v>
      </c>
      <c r="K476" s="3" t="s">
        <v>23</v>
      </c>
      <c r="L476" s="3" t="s">
        <v>43</v>
      </c>
      <c r="M476" s="3">
        <v>7</v>
      </c>
      <c r="N476" s="3" t="s">
        <v>26</v>
      </c>
      <c r="O476" s="3" t="s">
        <v>27</v>
      </c>
      <c r="P476" s="3" t="s">
        <v>234</v>
      </c>
      <c r="Q476" s="3" t="s">
        <v>122</v>
      </c>
      <c r="R476" s="3">
        <f>IF( ('Question 10 unworked'!$G476="Mumbai Indians")+('Question 10 unworked'!$H476="Mumbai Indians"),1,0)</f>
        <v>0</v>
      </c>
    </row>
    <row r="477" spans="1:18" ht="15.75" customHeight="1" x14ac:dyDescent="0.3">
      <c r="A477" s="3">
        <v>829725</v>
      </c>
      <c r="B477" s="3" t="s">
        <v>240</v>
      </c>
      <c r="C477" s="5">
        <v>42109</v>
      </c>
      <c r="D477" s="3" t="s">
        <v>310</v>
      </c>
      <c r="E477" s="3" t="s">
        <v>303</v>
      </c>
      <c r="F477" s="3">
        <v>0</v>
      </c>
      <c r="G477" s="3" t="s">
        <v>33</v>
      </c>
      <c r="H477" s="3" t="s">
        <v>41</v>
      </c>
      <c r="I477" s="3" t="s">
        <v>33</v>
      </c>
      <c r="J477" s="3" t="s">
        <v>35</v>
      </c>
      <c r="K477" s="3" t="s">
        <v>41</v>
      </c>
      <c r="L477" s="3" t="s">
        <v>43</v>
      </c>
      <c r="M477" s="3">
        <v>5</v>
      </c>
      <c r="N477" s="3" t="s">
        <v>26</v>
      </c>
      <c r="O477" s="3" t="s">
        <v>27</v>
      </c>
      <c r="P477" s="3" t="s">
        <v>305</v>
      </c>
      <c r="Q477" s="3" t="s">
        <v>265</v>
      </c>
      <c r="R477" s="3">
        <f>IF( ('Question 10 unworked'!$G477="Mumbai Indians")+('Question 10 unworked'!$H477="Mumbai Indians"),1,0)</f>
        <v>0</v>
      </c>
    </row>
    <row r="478" spans="1:18" ht="15.75" customHeight="1" x14ac:dyDescent="0.3">
      <c r="A478" s="3">
        <v>829727</v>
      </c>
      <c r="B478" s="3" t="s">
        <v>236</v>
      </c>
      <c r="C478" s="5">
        <v>42110</v>
      </c>
      <c r="D478" s="3" t="s">
        <v>235</v>
      </c>
      <c r="E478" s="3" t="s">
        <v>238</v>
      </c>
      <c r="F478" s="3">
        <v>0</v>
      </c>
      <c r="G478" s="3" t="s">
        <v>261</v>
      </c>
      <c r="H478" s="3" t="s">
        <v>42</v>
      </c>
      <c r="I478" s="3" t="s">
        <v>42</v>
      </c>
      <c r="J478" s="3" t="s">
        <v>24</v>
      </c>
      <c r="K478" s="3" t="s">
        <v>42</v>
      </c>
      <c r="L478" s="3" t="s">
        <v>43</v>
      </c>
      <c r="M478" s="3">
        <v>6</v>
      </c>
      <c r="N478" s="3" t="s">
        <v>26</v>
      </c>
      <c r="O478" s="3" t="s">
        <v>27</v>
      </c>
      <c r="P478" s="3" t="s">
        <v>300</v>
      </c>
      <c r="Q478" s="3" t="s">
        <v>142</v>
      </c>
      <c r="R478" s="3">
        <f>IF( ('Question 10 unworked'!$G478="Mumbai Indians")+('Question 10 unworked'!$H478="Mumbai Indians"),1,0)</f>
        <v>0</v>
      </c>
    </row>
    <row r="479" spans="1:18" ht="15.75" customHeight="1" x14ac:dyDescent="0.3">
      <c r="A479" s="3">
        <v>829729</v>
      </c>
      <c r="B479" s="3" t="s">
        <v>46</v>
      </c>
      <c r="C479" s="5">
        <v>42111</v>
      </c>
      <c r="D479" s="3" t="s">
        <v>89</v>
      </c>
      <c r="E479" s="3" t="s">
        <v>48</v>
      </c>
      <c r="F479" s="3">
        <v>0</v>
      </c>
      <c r="G479" s="3" t="s">
        <v>49</v>
      </c>
      <c r="H479" s="3" t="s">
        <v>34</v>
      </c>
      <c r="I479" s="3" t="s">
        <v>49</v>
      </c>
      <c r="J479" s="3" t="s">
        <v>35</v>
      </c>
      <c r="K479" s="3" t="s">
        <v>34</v>
      </c>
      <c r="L479" s="3" t="s">
        <v>43</v>
      </c>
      <c r="M479" s="3">
        <v>6</v>
      </c>
      <c r="N479" s="3" t="s">
        <v>26</v>
      </c>
      <c r="O479" s="3" t="s">
        <v>27</v>
      </c>
      <c r="P479" s="3" t="s">
        <v>234</v>
      </c>
      <c r="Q479" s="3" t="s">
        <v>122</v>
      </c>
      <c r="R479" s="3">
        <f>IF( ('Question 10 unworked'!$G479="Mumbai Indians")+('Question 10 unworked'!$H479="Mumbai Indians"),1,0)</f>
        <v>1</v>
      </c>
    </row>
    <row r="480" spans="1:18" ht="15.75" customHeight="1" x14ac:dyDescent="0.3">
      <c r="A480" s="3">
        <v>829731</v>
      </c>
      <c r="B480" s="3" t="s">
        <v>236</v>
      </c>
      <c r="C480" s="5">
        <v>42112</v>
      </c>
      <c r="D480" s="3" t="s">
        <v>138</v>
      </c>
      <c r="E480" s="3" t="s">
        <v>238</v>
      </c>
      <c r="F480" s="3">
        <v>0</v>
      </c>
      <c r="G480" s="3" t="s">
        <v>261</v>
      </c>
      <c r="H480" s="3" t="s">
        <v>41</v>
      </c>
      <c r="I480" s="3" t="s">
        <v>41</v>
      </c>
      <c r="J480" s="3" t="s">
        <v>35</v>
      </c>
      <c r="K480" s="3" t="s">
        <v>41</v>
      </c>
      <c r="L480" s="3" t="s">
        <v>25</v>
      </c>
      <c r="M480" s="3">
        <v>4</v>
      </c>
      <c r="N480" s="3" t="s">
        <v>26</v>
      </c>
      <c r="O480" s="3" t="s">
        <v>27</v>
      </c>
      <c r="P480" s="3" t="s">
        <v>300</v>
      </c>
      <c r="Q480" s="3" t="s">
        <v>142</v>
      </c>
      <c r="R480" s="3">
        <f>IF( ('Question 10 unworked'!$G480="Mumbai Indians")+('Question 10 unworked'!$H480="Mumbai Indians"),1,0)</f>
        <v>0</v>
      </c>
    </row>
    <row r="481" spans="1:18" ht="15.75" customHeight="1" x14ac:dyDescent="0.3">
      <c r="A481" s="3">
        <v>829733</v>
      </c>
      <c r="B481" s="3" t="s">
        <v>240</v>
      </c>
      <c r="C481" s="5">
        <v>42112</v>
      </c>
      <c r="D481" s="3" t="s">
        <v>309</v>
      </c>
      <c r="E481" s="3" t="s">
        <v>303</v>
      </c>
      <c r="F481" s="3">
        <v>0</v>
      </c>
      <c r="G481" s="3" t="s">
        <v>33</v>
      </c>
      <c r="H481" s="3" t="s">
        <v>23</v>
      </c>
      <c r="I481" s="3" t="s">
        <v>23</v>
      </c>
      <c r="J481" s="3" t="s">
        <v>24</v>
      </c>
      <c r="K481" s="3" t="s">
        <v>23</v>
      </c>
      <c r="L481" s="3" t="s">
        <v>43</v>
      </c>
      <c r="M481" s="3">
        <v>4</v>
      </c>
      <c r="N481" s="3" t="s">
        <v>26</v>
      </c>
      <c r="O481" s="3" t="s">
        <v>27</v>
      </c>
      <c r="P481" s="3" t="s">
        <v>304</v>
      </c>
      <c r="Q481" s="3" t="s">
        <v>269</v>
      </c>
      <c r="R481" s="3">
        <f>IF( ('Question 10 unworked'!$G481="Mumbai Indians")+('Question 10 unworked'!$H481="Mumbai Indians"),1,0)</f>
        <v>0</v>
      </c>
    </row>
    <row r="482" spans="1:18" ht="15.75" customHeight="1" x14ac:dyDescent="0.3">
      <c r="A482" s="3">
        <v>829735</v>
      </c>
      <c r="B482" s="3" t="s">
        <v>169</v>
      </c>
      <c r="C482" s="5">
        <v>42113</v>
      </c>
      <c r="D482" s="3" t="s">
        <v>235</v>
      </c>
      <c r="E482" s="3" t="s">
        <v>170</v>
      </c>
      <c r="F482" s="3">
        <v>0</v>
      </c>
      <c r="G482" s="3" t="s">
        <v>42</v>
      </c>
      <c r="H482" s="3" t="s">
        <v>34</v>
      </c>
      <c r="I482" s="3" t="s">
        <v>34</v>
      </c>
      <c r="J482" s="3" t="s">
        <v>35</v>
      </c>
      <c r="K482" s="3" t="s">
        <v>42</v>
      </c>
      <c r="L482" s="3" t="s">
        <v>43</v>
      </c>
      <c r="M482" s="3">
        <v>8</v>
      </c>
      <c r="N482" s="3" t="s">
        <v>26</v>
      </c>
      <c r="O482" s="3" t="s">
        <v>27</v>
      </c>
      <c r="P482" s="3" t="s">
        <v>234</v>
      </c>
      <c r="Q482" s="3" t="s">
        <v>122</v>
      </c>
      <c r="R482" s="3">
        <f>IF( ('Question 10 unworked'!$G482="Mumbai Indians")+('Question 10 unworked'!$H482="Mumbai Indians"),1,0)</f>
        <v>0</v>
      </c>
    </row>
    <row r="483" spans="1:18" ht="15.75" customHeight="1" x14ac:dyDescent="0.3">
      <c r="A483" s="3">
        <v>829737</v>
      </c>
      <c r="B483" s="3" t="s">
        <v>19</v>
      </c>
      <c r="C483" s="5">
        <v>42113</v>
      </c>
      <c r="D483" s="3" t="s">
        <v>156</v>
      </c>
      <c r="E483" s="3" t="s">
        <v>21</v>
      </c>
      <c r="F483" s="3">
        <v>0</v>
      </c>
      <c r="G483" s="3" t="s">
        <v>22</v>
      </c>
      <c r="H483" s="3" t="s">
        <v>49</v>
      </c>
      <c r="I483" s="3" t="s">
        <v>22</v>
      </c>
      <c r="J483" s="3" t="s">
        <v>24</v>
      </c>
      <c r="K483" s="3" t="s">
        <v>49</v>
      </c>
      <c r="L483" s="3" t="s">
        <v>25</v>
      </c>
      <c r="M483" s="3">
        <v>18</v>
      </c>
      <c r="N483" s="3" t="s">
        <v>26</v>
      </c>
      <c r="O483" s="3" t="s">
        <v>27</v>
      </c>
      <c r="P483" s="3" t="s">
        <v>285</v>
      </c>
      <c r="Q483" s="3" t="s">
        <v>239</v>
      </c>
      <c r="R483" s="3">
        <f>IF( ('Question 10 unworked'!$G483="Mumbai Indians")+('Question 10 unworked'!$H483="Mumbai Indians"),1,0)</f>
        <v>1</v>
      </c>
    </row>
    <row r="484" spans="1:18" ht="15.75" customHeight="1" x14ac:dyDescent="0.3">
      <c r="A484" s="3">
        <v>829739</v>
      </c>
      <c r="B484" s="3" t="s">
        <v>38</v>
      </c>
      <c r="C484" s="5">
        <v>42114</v>
      </c>
      <c r="D484" s="3" t="s">
        <v>259</v>
      </c>
      <c r="E484" s="3" t="s">
        <v>40</v>
      </c>
      <c r="F484" s="3">
        <v>0</v>
      </c>
      <c r="G484" s="3" t="s">
        <v>41</v>
      </c>
      <c r="H484" s="3" t="s">
        <v>23</v>
      </c>
      <c r="I484" s="3" t="s">
        <v>23</v>
      </c>
      <c r="J484" s="3" t="s">
        <v>24</v>
      </c>
      <c r="K484" s="3" t="s">
        <v>23</v>
      </c>
      <c r="L484" s="3" t="s">
        <v>43</v>
      </c>
      <c r="M484" s="3">
        <v>6</v>
      </c>
      <c r="N484" s="3" t="s">
        <v>26</v>
      </c>
      <c r="O484" s="3" t="s">
        <v>27</v>
      </c>
      <c r="P484" s="3" t="s">
        <v>304</v>
      </c>
      <c r="Q484" s="3" t="s">
        <v>305</v>
      </c>
      <c r="R484" s="3">
        <f>IF( ('Question 10 unworked'!$G484="Mumbai Indians")+('Question 10 unworked'!$H484="Mumbai Indians"),1,0)</f>
        <v>0</v>
      </c>
    </row>
    <row r="485" spans="1:18" ht="15.75" customHeight="1" x14ac:dyDescent="0.3">
      <c r="A485" s="3">
        <v>829741</v>
      </c>
      <c r="B485" s="3" t="s">
        <v>169</v>
      </c>
      <c r="C485" s="5">
        <v>42115</v>
      </c>
      <c r="D485" s="3" t="s">
        <v>82</v>
      </c>
      <c r="E485" s="3" t="s">
        <v>170</v>
      </c>
      <c r="F485" s="3">
        <v>0</v>
      </c>
      <c r="G485" s="3" t="s">
        <v>42</v>
      </c>
      <c r="H485" s="3" t="s">
        <v>33</v>
      </c>
      <c r="I485" s="3" t="s">
        <v>33</v>
      </c>
      <c r="J485" s="3" t="s">
        <v>24</v>
      </c>
      <c r="K485" s="3" t="s">
        <v>33</v>
      </c>
      <c r="L485" s="3" t="s">
        <v>124</v>
      </c>
      <c r="M485" s="3" t="s">
        <v>27</v>
      </c>
      <c r="N485" s="3" t="s">
        <v>125</v>
      </c>
      <c r="O485" s="3" t="s">
        <v>27</v>
      </c>
      <c r="P485" s="3" t="s">
        <v>122</v>
      </c>
      <c r="Q485" s="3" t="s">
        <v>142</v>
      </c>
      <c r="R485" s="3">
        <f>IF( ('Question 10 unworked'!$G485="Mumbai Indians")+('Question 10 unworked'!$H485="Mumbai Indians"),1,0)</f>
        <v>0</v>
      </c>
    </row>
    <row r="486" spans="1:18" ht="15.75" customHeight="1" x14ac:dyDescent="0.3">
      <c r="A486" s="3">
        <v>829743</v>
      </c>
      <c r="B486" s="3" t="s">
        <v>236</v>
      </c>
      <c r="C486" s="5">
        <v>42116</v>
      </c>
      <c r="D486" s="3" t="s">
        <v>181</v>
      </c>
      <c r="E486" s="3" t="s">
        <v>238</v>
      </c>
      <c r="F486" s="3">
        <v>0</v>
      </c>
      <c r="G486" s="3" t="s">
        <v>261</v>
      </c>
      <c r="H486" s="3" t="s">
        <v>23</v>
      </c>
      <c r="I486" s="3" t="s">
        <v>23</v>
      </c>
      <c r="J486" s="3" t="s">
        <v>24</v>
      </c>
      <c r="K486" s="3" t="s">
        <v>261</v>
      </c>
      <c r="L486" s="3" t="s">
        <v>25</v>
      </c>
      <c r="M486" s="3">
        <v>16</v>
      </c>
      <c r="N486" s="3" t="s">
        <v>26</v>
      </c>
      <c r="O486" s="3" t="s">
        <v>97</v>
      </c>
      <c r="P486" s="3" t="s">
        <v>285</v>
      </c>
      <c r="Q486" s="3" t="s">
        <v>239</v>
      </c>
      <c r="R486" s="3">
        <f>IF( ('Question 10 unworked'!$G486="Mumbai Indians")+('Question 10 unworked'!$H486="Mumbai Indians"),1,0)</f>
        <v>0</v>
      </c>
    </row>
    <row r="487" spans="1:18" ht="15.75" customHeight="1" x14ac:dyDescent="0.3">
      <c r="A487" s="3">
        <v>829745</v>
      </c>
      <c r="B487" s="3" t="s">
        <v>19</v>
      </c>
      <c r="C487" s="5">
        <v>42116</v>
      </c>
      <c r="D487" s="3" t="s">
        <v>107</v>
      </c>
      <c r="E487" s="3" t="s">
        <v>21</v>
      </c>
      <c r="F487" s="3">
        <v>0</v>
      </c>
      <c r="G487" s="3" t="s">
        <v>22</v>
      </c>
      <c r="H487" s="3" t="s">
        <v>34</v>
      </c>
      <c r="I487" s="3" t="s">
        <v>22</v>
      </c>
      <c r="J487" s="3" t="s">
        <v>24</v>
      </c>
      <c r="K487" s="3" t="s">
        <v>34</v>
      </c>
      <c r="L487" s="3" t="s">
        <v>25</v>
      </c>
      <c r="M487" s="3">
        <v>27</v>
      </c>
      <c r="N487" s="3" t="s">
        <v>26</v>
      </c>
      <c r="O487" s="3" t="s">
        <v>27</v>
      </c>
      <c r="P487" s="3" t="s">
        <v>232</v>
      </c>
      <c r="Q487" s="3" t="s">
        <v>254</v>
      </c>
      <c r="R487" s="3">
        <f>IF( ('Question 10 unworked'!$G487="Mumbai Indians")+('Question 10 unworked'!$H487="Mumbai Indians"),1,0)</f>
        <v>0</v>
      </c>
    </row>
    <row r="488" spans="1:18" ht="15.75" customHeight="1" x14ac:dyDescent="0.3">
      <c r="A488" s="3">
        <v>829747</v>
      </c>
      <c r="B488" s="3" t="s">
        <v>38</v>
      </c>
      <c r="C488" s="5">
        <v>42117</v>
      </c>
      <c r="D488" s="3" t="s">
        <v>311</v>
      </c>
      <c r="E488" s="3" t="s">
        <v>40</v>
      </c>
      <c r="F488" s="3">
        <v>0</v>
      </c>
      <c r="G488" s="3" t="s">
        <v>41</v>
      </c>
      <c r="H488" s="3" t="s">
        <v>49</v>
      </c>
      <c r="I488" s="3" t="s">
        <v>49</v>
      </c>
      <c r="J488" s="3" t="s">
        <v>24</v>
      </c>
      <c r="K488" s="3" t="s">
        <v>41</v>
      </c>
      <c r="L488" s="3" t="s">
        <v>25</v>
      </c>
      <c r="M488" s="3">
        <v>37</v>
      </c>
      <c r="N488" s="3" t="s">
        <v>26</v>
      </c>
      <c r="O488" s="3" t="s">
        <v>27</v>
      </c>
      <c r="P488" s="3" t="s">
        <v>304</v>
      </c>
      <c r="Q488" s="3" t="s">
        <v>269</v>
      </c>
      <c r="R488" s="3">
        <f>IF( ('Question 10 unworked'!$G488="Mumbai Indians")+('Question 10 unworked'!$H488="Mumbai Indians"),1,0)</f>
        <v>1</v>
      </c>
    </row>
    <row r="489" spans="1:18" ht="15.75" customHeight="1" x14ac:dyDescent="0.3">
      <c r="A489" s="3">
        <v>829749</v>
      </c>
      <c r="B489" s="3" t="s">
        <v>169</v>
      </c>
      <c r="C489" s="5">
        <v>42118</v>
      </c>
      <c r="D489" s="3" t="s">
        <v>312</v>
      </c>
      <c r="E489" s="3" t="s">
        <v>170</v>
      </c>
      <c r="F489" s="3">
        <v>0</v>
      </c>
      <c r="G489" s="3" t="s">
        <v>42</v>
      </c>
      <c r="H489" s="3" t="s">
        <v>22</v>
      </c>
      <c r="I489" s="3" t="s">
        <v>22</v>
      </c>
      <c r="J489" s="3" t="s">
        <v>24</v>
      </c>
      <c r="K489" s="3" t="s">
        <v>22</v>
      </c>
      <c r="L489" s="3" t="s">
        <v>43</v>
      </c>
      <c r="M489" s="3">
        <v>9</v>
      </c>
      <c r="N489" s="3" t="s">
        <v>26</v>
      </c>
      <c r="O489" s="3" t="s">
        <v>27</v>
      </c>
      <c r="P489" s="3" t="s">
        <v>122</v>
      </c>
      <c r="Q489" s="3" t="s">
        <v>142</v>
      </c>
      <c r="R489" s="3">
        <f>IF( ('Question 10 unworked'!$G489="Mumbai Indians")+('Question 10 unworked'!$H489="Mumbai Indians"),1,0)</f>
        <v>0</v>
      </c>
    </row>
    <row r="490" spans="1:18" ht="15.75" customHeight="1" x14ac:dyDescent="0.3">
      <c r="A490" s="3">
        <v>829751</v>
      </c>
      <c r="B490" s="3" t="s">
        <v>46</v>
      </c>
      <c r="C490" s="5">
        <v>42119</v>
      </c>
      <c r="D490" s="3" t="s">
        <v>182</v>
      </c>
      <c r="E490" s="3" t="s">
        <v>48</v>
      </c>
      <c r="F490" s="3">
        <v>0</v>
      </c>
      <c r="G490" s="3" t="s">
        <v>49</v>
      </c>
      <c r="H490" s="3" t="s">
        <v>261</v>
      </c>
      <c r="I490" s="3" t="s">
        <v>49</v>
      </c>
      <c r="J490" s="3" t="s">
        <v>35</v>
      </c>
      <c r="K490" s="3" t="s">
        <v>49</v>
      </c>
      <c r="L490" s="3" t="s">
        <v>25</v>
      </c>
      <c r="M490" s="3">
        <v>20</v>
      </c>
      <c r="N490" s="3" t="s">
        <v>26</v>
      </c>
      <c r="O490" s="3" t="s">
        <v>27</v>
      </c>
      <c r="P490" s="3" t="s">
        <v>129</v>
      </c>
      <c r="Q490" s="3" t="s">
        <v>305</v>
      </c>
      <c r="R490" s="3">
        <f>IF( ('Question 10 unworked'!$G490="Mumbai Indians")+('Question 10 unworked'!$H490="Mumbai Indians"),1,0)</f>
        <v>1</v>
      </c>
    </row>
    <row r="491" spans="1:18" ht="15.75" customHeight="1" x14ac:dyDescent="0.3">
      <c r="A491" s="3">
        <v>829753</v>
      </c>
      <c r="B491" s="3" t="s">
        <v>67</v>
      </c>
      <c r="C491" s="5">
        <v>42119</v>
      </c>
      <c r="D491" s="3" t="s">
        <v>20</v>
      </c>
      <c r="E491" s="3" t="s">
        <v>69</v>
      </c>
      <c r="F491" s="3">
        <v>0</v>
      </c>
      <c r="G491" s="3" t="s">
        <v>34</v>
      </c>
      <c r="H491" s="3" t="s">
        <v>33</v>
      </c>
      <c r="I491" s="3" t="s">
        <v>34</v>
      </c>
      <c r="J491" s="3" t="s">
        <v>35</v>
      </c>
      <c r="K491" s="3" t="s">
        <v>34</v>
      </c>
      <c r="L491" s="3" t="s">
        <v>25</v>
      </c>
      <c r="M491" s="3">
        <v>97</v>
      </c>
      <c r="N491" s="3" t="s">
        <v>26</v>
      </c>
      <c r="O491" s="3" t="s">
        <v>27</v>
      </c>
      <c r="P491" s="3" t="s">
        <v>232</v>
      </c>
      <c r="Q491" s="3" t="s">
        <v>254</v>
      </c>
      <c r="R491" s="3">
        <f>IF( ('Question 10 unworked'!$G491="Mumbai Indians")+('Question 10 unworked'!$H491="Mumbai Indians"),1,0)</f>
        <v>0</v>
      </c>
    </row>
    <row r="492" spans="1:18" ht="15.75" customHeight="1" x14ac:dyDescent="0.3">
      <c r="A492" s="3">
        <v>829757</v>
      </c>
      <c r="B492" s="3" t="s">
        <v>38</v>
      </c>
      <c r="C492" s="5">
        <v>42120</v>
      </c>
      <c r="D492" s="3" t="s">
        <v>313</v>
      </c>
      <c r="E492" s="3" t="s">
        <v>40</v>
      </c>
      <c r="F492" s="3">
        <v>0</v>
      </c>
      <c r="G492" s="3" t="s">
        <v>41</v>
      </c>
      <c r="H492" s="3" t="s">
        <v>22</v>
      </c>
      <c r="I492" s="3" t="s">
        <v>22</v>
      </c>
      <c r="J492" s="3" t="s">
        <v>24</v>
      </c>
      <c r="K492" s="3" t="s">
        <v>22</v>
      </c>
      <c r="L492" s="3" t="s">
        <v>43</v>
      </c>
      <c r="M492" s="3">
        <v>10</v>
      </c>
      <c r="N492" s="3" t="s">
        <v>26</v>
      </c>
      <c r="O492" s="3" t="s">
        <v>27</v>
      </c>
      <c r="P492" s="3" t="s">
        <v>122</v>
      </c>
      <c r="Q492" s="3" t="s">
        <v>142</v>
      </c>
      <c r="R492" s="3">
        <f>IF( ('Question 10 unworked'!$G492="Mumbai Indians")+('Question 10 unworked'!$H492="Mumbai Indians"),1,0)</f>
        <v>0</v>
      </c>
    </row>
    <row r="493" spans="1:18" ht="15.75" customHeight="1" x14ac:dyDescent="0.3">
      <c r="A493" s="3">
        <v>829759</v>
      </c>
      <c r="B493" s="3" t="s">
        <v>30</v>
      </c>
      <c r="C493" s="5">
        <v>42121</v>
      </c>
      <c r="D493" s="3" t="s">
        <v>314</v>
      </c>
      <c r="E493" s="3" t="s">
        <v>32</v>
      </c>
      <c r="F493" s="3">
        <v>0</v>
      </c>
      <c r="G493" s="3" t="s">
        <v>33</v>
      </c>
      <c r="H493" s="3" t="s">
        <v>261</v>
      </c>
      <c r="I493" s="3" t="s">
        <v>33</v>
      </c>
      <c r="J493" s="3" t="s">
        <v>24</v>
      </c>
      <c r="K493" s="3" t="s">
        <v>261</v>
      </c>
      <c r="L493" s="3" t="s">
        <v>25</v>
      </c>
      <c r="M493" s="3">
        <v>20</v>
      </c>
      <c r="N493" s="3" t="s">
        <v>26</v>
      </c>
      <c r="O493" s="3" t="s">
        <v>27</v>
      </c>
      <c r="P493" s="3" t="s">
        <v>129</v>
      </c>
      <c r="Q493" s="3" t="s">
        <v>305</v>
      </c>
      <c r="R493" s="3">
        <f>IF( ('Question 10 unworked'!$G493="Mumbai Indians")+('Question 10 unworked'!$H493="Mumbai Indians"),1,0)</f>
        <v>0</v>
      </c>
    </row>
    <row r="494" spans="1:18" ht="15.75" customHeight="1" x14ac:dyDescent="0.3">
      <c r="A494" s="3">
        <v>829761</v>
      </c>
      <c r="B494" s="3" t="s">
        <v>52</v>
      </c>
      <c r="C494" s="5">
        <v>42131</v>
      </c>
      <c r="D494" s="3" t="s">
        <v>192</v>
      </c>
      <c r="E494" s="3" t="s">
        <v>54</v>
      </c>
      <c r="F494" s="3">
        <v>0</v>
      </c>
      <c r="G494" s="3" t="s">
        <v>23</v>
      </c>
      <c r="H494" s="3" t="s">
        <v>41</v>
      </c>
      <c r="I494" s="3" t="s">
        <v>23</v>
      </c>
      <c r="J494" s="3" t="s">
        <v>35</v>
      </c>
      <c r="K494" s="3" t="s">
        <v>23</v>
      </c>
      <c r="L494" s="3" t="s">
        <v>25</v>
      </c>
      <c r="M494" s="3">
        <v>13</v>
      </c>
      <c r="N494" s="3" t="s">
        <v>26</v>
      </c>
      <c r="O494" s="3" t="s">
        <v>27</v>
      </c>
      <c r="P494" s="3" t="s">
        <v>234</v>
      </c>
      <c r="Q494" s="3" t="s">
        <v>122</v>
      </c>
      <c r="R494" s="3">
        <f>IF( ('Question 10 unworked'!$G494="Mumbai Indians")+('Question 10 unworked'!$H494="Mumbai Indians"),1,0)</f>
        <v>0</v>
      </c>
    </row>
    <row r="495" spans="1:18" ht="15.75" customHeight="1" x14ac:dyDescent="0.3">
      <c r="A495" s="3">
        <v>829763</v>
      </c>
      <c r="B495" s="3" t="s">
        <v>19</v>
      </c>
      <c r="C495" s="5">
        <v>42123</v>
      </c>
      <c r="D495" s="3" t="s">
        <v>27</v>
      </c>
      <c r="E495" s="3" t="s">
        <v>21</v>
      </c>
      <c r="F495" s="3">
        <v>0</v>
      </c>
      <c r="G495" s="3" t="s">
        <v>22</v>
      </c>
      <c r="H495" s="3" t="s">
        <v>42</v>
      </c>
      <c r="I495" s="3" t="s">
        <v>42</v>
      </c>
      <c r="J495" s="3" t="s">
        <v>24</v>
      </c>
      <c r="K495" s="3" t="s">
        <v>27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232</v>
      </c>
      <c r="Q495" s="3" t="s">
        <v>300</v>
      </c>
      <c r="R495" s="3">
        <f>IF( ('Question 10 unworked'!$G495="Mumbai Indians")+('Question 10 unworked'!$H495="Mumbai Indians"),1,0)</f>
        <v>0</v>
      </c>
    </row>
    <row r="496" spans="1:18" ht="15.75" customHeight="1" x14ac:dyDescent="0.3">
      <c r="A496" s="3">
        <v>829765</v>
      </c>
      <c r="B496" s="3" t="s">
        <v>67</v>
      </c>
      <c r="C496" s="5">
        <v>42122</v>
      </c>
      <c r="D496" s="3" t="s">
        <v>99</v>
      </c>
      <c r="E496" s="3" t="s">
        <v>69</v>
      </c>
      <c r="F496" s="3">
        <v>0</v>
      </c>
      <c r="G496" s="3" t="s">
        <v>34</v>
      </c>
      <c r="H496" s="3" t="s">
        <v>23</v>
      </c>
      <c r="I496" s="3" t="s">
        <v>23</v>
      </c>
      <c r="J496" s="3" t="s">
        <v>24</v>
      </c>
      <c r="K496" s="3" t="s">
        <v>34</v>
      </c>
      <c r="L496" s="3" t="s">
        <v>25</v>
      </c>
      <c r="M496" s="3">
        <v>2</v>
      </c>
      <c r="N496" s="3" t="s">
        <v>26</v>
      </c>
      <c r="O496" s="3" t="s">
        <v>27</v>
      </c>
      <c r="P496" s="3" t="s">
        <v>299</v>
      </c>
      <c r="Q496" s="3" t="s">
        <v>239</v>
      </c>
      <c r="R496" s="3">
        <f>IF( ('Question 10 unworked'!$G496="Mumbai Indians")+('Question 10 unworked'!$H496="Mumbai Indians"),1,0)</f>
        <v>0</v>
      </c>
    </row>
    <row r="497" spans="1:18" ht="15.75" customHeight="1" x14ac:dyDescent="0.3">
      <c r="A497" s="3">
        <v>829767</v>
      </c>
      <c r="B497" s="3" t="s">
        <v>38</v>
      </c>
      <c r="C497" s="5">
        <v>42125</v>
      </c>
      <c r="D497" s="3" t="s">
        <v>315</v>
      </c>
      <c r="E497" s="3" t="s">
        <v>40</v>
      </c>
      <c r="F497" s="3">
        <v>0</v>
      </c>
      <c r="G497" s="3" t="s">
        <v>41</v>
      </c>
      <c r="H497" s="3" t="s">
        <v>33</v>
      </c>
      <c r="I497" s="3" t="s">
        <v>41</v>
      </c>
      <c r="J497" s="3" t="s">
        <v>24</v>
      </c>
      <c r="K497" s="3" t="s">
        <v>41</v>
      </c>
      <c r="L497" s="3" t="s">
        <v>43</v>
      </c>
      <c r="M497" s="3">
        <v>9</v>
      </c>
      <c r="N497" s="3" t="s">
        <v>26</v>
      </c>
      <c r="O497" s="3" t="s">
        <v>27</v>
      </c>
      <c r="P497" s="3" t="s">
        <v>285</v>
      </c>
      <c r="Q497" s="3" t="s">
        <v>142</v>
      </c>
      <c r="R497" s="3">
        <f>IF( ('Question 10 unworked'!$G497="Mumbai Indians")+('Question 10 unworked'!$H497="Mumbai Indians"),1,0)</f>
        <v>0</v>
      </c>
    </row>
    <row r="498" spans="1:18" ht="15.75" customHeight="1" x14ac:dyDescent="0.3">
      <c r="A498" s="3">
        <v>829769</v>
      </c>
      <c r="B498" s="3" t="s">
        <v>46</v>
      </c>
      <c r="C498" s="5">
        <v>42125</v>
      </c>
      <c r="D498" s="3" t="s">
        <v>185</v>
      </c>
      <c r="E498" s="3" t="s">
        <v>48</v>
      </c>
      <c r="F498" s="3">
        <v>0</v>
      </c>
      <c r="G498" s="3" t="s">
        <v>49</v>
      </c>
      <c r="H498" s="3" t="s">
        <v>42</v>
      </c>
      <c r="I498" s="3" t="s">
        <v>42</v>
      </c>
      <c r="J498" s="3" t="s">
        <v>24</v>
      </c>
      <c r="K498" s="3" t="s">
        <v>49</v>
      </c>
      <c r="L498" s="3" t="s">
        <v>25</v>
      </c>
      <c r="M498" s="3">
        <v>8</v>
      </c>
      <c r="N498" s="3" t="s">
        <v>26</v>
      </c>
      <c r="O498" s="3" t="s">
        <v>27</v>
      </c>
      <c r="P498" s="3" t="s">
        <v>129</v>
      </c>
      <c r="Q498" s="3" t="s">
        <v>269</v>
      </c>
      <c r="R498" s="3">
        <f>IF( ('Question 10 unworked'!$G498="Mumbai Indians")+('Question 10 unworked'!$H498="Mumbai Indians"),1,0)</f>
        <v>1</v>
      </c>
    </row>
    <row r="499" spans="1:18" ht="15.75" customHeight="1" x14ac:dyDescent="0.3">
      <c r="A499" s="3">
        <v>829771</v>
      </c>
      <c r="B499" s="3" t="s">
        <v>19</v>
      </c>
      <c r="C499" s="5">
        <v>42126</v>
      </c>
      <c r="D499" s="3" t="s">
        <v>253</v>
      </c>
      <c r="E499" s="3" t="s">
        <v>21</v>
      </c>
      <c r="F499" s="3">
        <v>0</v>
      </c>
      <c r="G499" s="3" t="s">
        <v>22</v>
      </c>
      <c r="H499" s="3" t="s">
        <v>23</v>
      </c>
      <c r="I499" s="3" t="s">
        <v>22</v>
      </c>
      <c r="J499" s="3" t="s">
        <v>24</v>
      </c>
      <c r="K499" s="3" t="s">
        <v>22</v>
      </c>
      <c r="L499" s="3" t="s">
        <v>43</v>
      </c>
      <c r="M499" s="3">
        <v>7</v>
      </c>
      <c r="N499" s="3" t="s">
        <v>26</v>
      </c>
      <c r="O499" s="3" t="s">
        <v>27</v>
      </c>
      <c r="P499" s="3" t="s">
        <v>232</v>
      </c>
      <c r="Q499" s="3" t="s">
        <v>300</v>
      </c>
      <c r="R499" s="3">
        <f>IF( ('Question 10 unworked'!$G499="Mumbai Indians")+('Question 10 unworked'!$H499="Mumbai Indians"),1,0)</f>
        <v>0</v>
      </c>
    </row>
    <row r="500" spans="1:18" ht="15.75" customHeight="1" x14ac:dyDescent="0.3">
      <c r="A500" s="3">
        <v>829773</v>
      </c>
      <c r="B500" s="3" t="s">
        <v>62</v>
      </c>
      <c r="C500" s="5">
        <v>42126</v>
      </c>
      <c r="D500" s="3" t="s">
        <v>181</v>
      </c>
      <c r="E500" s="3" t="s">
        <v>64</v>
      </c>
      <c r="F500" s="3">
        <v>0</v>
      </c>
      <c r="G500" s="3" t="s">
        <v>261</v>
      </c>
      <c r="H500" s="3" t="s">
        <v>34</v>
      </c>
      <c r="I500" s="3" t="s">
        <v>34</v>
      </c>
      <c r="J500" s="3" t="s">
        <v>24</v>
      </c>
      <c r="K500" s="3" t="s">
        <v>261</v>
      </c>
      <c r="L500" s="3" t="s">
        <v>25</v>
      </c>
      <c r="M500" s="3">
        <v>22</v>
      </c>
      <c r="N500" s="3" t="s">
        <v>26</v>
      </c>
      <c r="O500" s="3" t="s">
        <v>27</v>
      </c>
      <c r="P500" s="3" t="s">
        <v>234</v>
      </c>
      <c r="Q500" s="3" t="s">
        <v>308</v>
      </c>
      <c r="R500" s="3">
        <f>IF( ('Question 10 unworked'!$G500="Mumbai Indians")+('Question 10 unworked'!$H500="Mumbai Indians"),1,0)</f>
        <v>0</v>
      </c>
    </row>
    <row r="501" spans="1:18" ht="15.75" customHeight="1" x14ac:dyDescent="0.3">
      <c r="A501" s="3">
        <v>829775</v>
      </c>
      <c r="B501" s="3" t="s">
        <v>30</v>
      </c>
      <c r="C501" s="5">
        <v>42127</v>
      </c>
      <c r="D501" s="3" t="s">
        <v>302</v>
      </c>
      <c r="E501" s="3" t="s">
        <v>32</v>
      </c>
      <c r="F501" s="3">
        <v>0</v>
      </c>
      <c r="G501" s="3" t="s">
        <v>33</v>
      </c>
      <c r="H501" s="3" t="s">
        <v>49</v>
      </c>
      <c r="I501" s="3" t="s">
        <v>49</v>
      </c>
      <c r="J501" s="3" t="s">
        <v>35</v>
      </c>
      <c r="K501" s="3" t="s">
        <v>49</v>
      </c>
      <c r="L501" s="3" t="s">
        <v>25</v>
      </c>
      <c r="M501" s="3">
        <v>23</v>
      </c>
      <c r="N501" s="3" t="s">
        <v>26</v>
      </c>
      <c r="O501" s="3" t="s">
        <v>27</v>
      </c>
      <c r="P501" s="3" t="s">
        <v>285</v>
      </c>
      <c r="Q501" s="3" t="s">
        <v>239</v>
      </c>
      <c r="R501" s="3">
        <f>IF( ('Question 10 unworked'!$G501="Mumbai Indians")+('Question 10 unworked'!$H501="Mumbai Indians"),1,0)</f>
        <v>1</v>
      </c>
    </row>
    <row r="502" spans="1:18" ht="15.75" customHeight="1" x14ac:dyDescent="0.3">
      <c r="A502" s="3">
        <v>829777</v>
      </c>
      <c r="B502" s="3" t="s">
        <v>46</v>
      </c>
      <c r="C502" s="5">
        <v>42127</v>
      </c>
      <c r="D502" s="3" t="s">
        <v>235</v>
      </c>
      <c r="E502" s="3" t="s">
        <v>166</v>
      </c>
      <c r="F502" s="3">
        <v>0</v>
      </c>
      <c r="G502" s="3" t="s">
        <v>42</v>
      </c>
      <c r="H502" s="3" t="s">
        <v>41</v>
      </c>
      <c r="I502" s="3" t="s">
        <v>41</v>
      </c>
      <c r="J502" s="3" t="s">
        <v>24</v>
      </c>
      <c r="K502" s="3" t="s">
        <v>42</v>
      </c>
      <c r="L502" s="3" t="s">
        <v>25</v>
      </c>
      <c r="M502" s="3">
        <v>14</v>
      </c>
      <c r="N502" s="3" t="s">
        <v>26</v>
      </c>
      <c r="O502" s="3" t="s">
        <v>27</v>
      </c>
      <c r="P502" s="3" t="s">
        <v>129</v>
      </c>
      <c r="Q502" s="3" t="s">
        <v>305</v>
      </c>
      <c r="R502" s="3">
        <f>IF( ('Question 10 unworked'!$G502="Mumbai Indians")+('Question 10 unworked'!$H502="Mumbai Indians"),1,0)</f>
        <v>0</v>
      </c>
    </row>
    <row r="503" spans="1:18" ht="15.75" customHeight="1" x14ac:dyDescent="0.3">
      <c r="A503" s="3">
        <v>829779</v>
      </c>
      <c r="B503" s="3" t="s">
        <v>67</v>
      </c>
      <c r="C503" s="5">
        <v>42128</v>
      </c>
      <c r="D503" s="3" t="s">
        <v>107</v>
      </c>
      <c r="E503" s="3" t="s">
        <v>69</v>
      </c>
      <c r="F503" s="3">
        <v>0</v>
      </c>
      <c r="G503" s="3" t="s">
        <v>34</v>
      </c>
      <c r="H503" s="3" t="s">
        <v>22</v>
      </c>
      <c r="I503" s="3" t="s">
        <v>34</v>
      </c>
      <c r="J503" s="3" t="s">
        <v>35</v>
      </c>
      <c r="K503" s="3" t="s">
        <v>34</v>
      </c>
      <c r="L503" s="3" t="s">
        <v>25</v>
      </c>
      <c r="M503" s="3">
        <v>24</v>
      </c>
      <c r="N503" s="3" t="s">
        <v>26</v>
      </c>
      <c r="O503" s="3" t="s">
        <v>27</v>
      </c>
      <c r="P503" s="3" t="s">
        <v>254</v>
      </c>
      <c r="Q503" s="3" t="s">
        <v>265</v>
      </c>
      <c r="R503" s="3">
        <f>IF( ('Question 10 unworked'!$G503="Mumbai Indians")+('Question 10 unworked'!$H503="Mumbai Indians"),1,0)</f>
        <v>0</v>
      </c>
    </row>
    <row r="504" spans="1:18" ht="15.75" customHeight="1" x14ac:dyDescent="0.3">
      <c r="A504" s="3">
        <v>829781</v>
      </c>
      <c r="B504" s="3" t="s">
        <v>52</v>
      </c>
      <c r="C504" s="5">
        <v>42128</v>
      </c>
      <c r="D504" s="3" t="s">
        <v>259</v>
      </c>
      <c r="E504" s="3" t="s">
        <v>54</v>
      </c>
      <c r="F504" s="3">
        <v>0</v>
      </c>
      <c r="G504" s="3" t="s">
        <v>23</v>
      </c>
      <c r="H504" s="3" t="s">
        <v>261</v>
      </c>
      <c r="I504" s="3" t="s">
        <v>261</v>
      </c>
      <c r="J504" s="3" t="s">
        <v>24</v>
      </c>
      <c r="K504" s="3" t="s">
        <v>23</v>
      </c>
      <c r="L504" s="3" t="s">
        <v>25</v>
      </c>
      <c r="M504" s="3">
        <v>35</v>
      </c>
      <c r="N504" s="3" t="s">
        <v>26</v>
      </c>
      <c r="O504" s="3" t="s">
        <v>27</v>
      </c>
      <c r="P504" s="3" t="s">
        <v>234</v>
      </c>
      <c r="Q504" s="3" t="s">
        <v>122</v>
      </c>
      <c r="R504" s="3">
        <f>IF( ('Question 10 unworked'!$G504="Mumbai Indians")+('Question 10 unworked'!$H504="Mumbai Indians"),1,0)</f>
        <v>0</v>
      </c>
    </row>
    <row r="505" spans="1:18" ht="15.75" customHeight="1" x14ac:dyDescent="0.3">
      <c r="A505" s="3">
        <v>829783</v>
      </c>
      <c r="B505" s="3" t="s">
        <v>46</v>
      </c>
      <c r="C505" s="5">
        <v>42129</v>
      </c>
      <c r="D505" s="3" t="s">
        <v>156</v>
      </c>
      <c r="E505" s="3" t="s">
        <v>48</v>
      </c>
      <c r="F505" s="3">
        <v>0</v>
      </c>
      <c r="G505" s="3" t="s">
        <v>49</v>
      </c>
      <c r="H505" s="3" t="s">
        <v>41</v>
      </c>
      <c r="I505" s="3" t="s">
        <v>41</v>
      </c>
      <c r="J505" s="3" t="s">
        <v>35</v>
      </c>
      <c r="K505" s="3" t="s">
        <v>49</v>
      </c>
      <c r="L505" s="3" t="s">
        <v>43</v>
      </c>
      <c r="M505" s="3">
        <v>5</v>
      </c>
      <c r="N505" s="3" t="s">
        <v>26</v>
      </c>
      <c r="O505" s="3" t="s">
        <v>27</v>
      </c>
      <c r="P505" s="3" t="s">
        <v>129</v>
      </c>
      <c r="Q505" s="3" t="s">
        <v>305</v>
      </c>
      <c r="R505" s="3">
        <f>IF( ('Question 10 unworked'!$G505="Mumbai Indians")+('Question 10 unworked'!$H505="Mumbai Indians"),1,0)</f>
        <v>1</v>
      </c>
    </row>
    <row r="506" spans="1:18" ht="15.75" customHeight="1" x14ac:dyDescent="0.3">
      <c r="A506" s="3">
        <v>829785</v>
      </c>
      <c r="B506" s="3" t="s">
        <v>19</v>
      </c>
      <c r="C506" s="5">
        <v>42130</v>
      </c>
      <c r="D506" s="3" t="s">
        <v>120</v>
      </c>
      <c r="E506" s="3" t="s">
        <v>21</v>
      </c>
      <c r="F506" s="3">
        <v>0</v>
      </c>
      <c r="G506" s="3" t="s">
        <v>22</v>
      </c>
      <c r="H506" s="3" t="s">
        <v>33</v>
      </c>
      <c r="I506" s="3" t="s">
        <v>33</v>
      </c>
      <c r="J506" s="3" t="s">
        <v>24</v>
      </c>
      <c r="K506" s="3" t="s">
        <v>22</v>
      </c>
      <c r="L506" s="3" t="s">
        <v>25</v>
      </c>
      <c r="M506" s="3">
        <v>138</v>
      </c>
      <c r="N506" s="3" t="s">
        <v>26</v>
      </c>
      <c r="O506" s="3" t="s">
        <v>27</v>
      </c>
      <c r="P506" s="3" t="s">
        <v>285</v>
      </c>
      <c r="Q506" s="3" t="s">
        <v>239</v>
      </c>
      <c r="R506" s="3">
        <f>IF( ('Question 10 unworked'!$G506="Mumbai Indians")+('Question 10 unworked'!$H506="Mumbai Indians"),1,0)</f>
        <v>0</v>
      </c>
    </row>
    <row r="507" spans="1:18" ht="15.75" customHeight="1" x14ac:dyDescent="0.3">
      <c r="A507" s="3">
        <v>829787</v>
      </c>
      <c r="B507" s="3" t="s">
        <v>46</v>
      </c>
      <c r="C507" s="5">
        <v>42131</v>
      </c>
      <c r="D507" s="3" t="s">
        <v>316</v>
      </c>
      <c r="E507" s="3" t="s">
        <v>166</v>
      </c>
      <c r="F507" s="3">
        <v>0</v>
      </c>
      <c r="G507" s="3" t="s">
        <v>42</v>
      </c>
      <c r="H507" s="3" t="s">
        <v>261</v>
      </c>
      <c r="I507" s="3" t="s">
        <v>42</v>
      </c>
      <c r="J507" s="3" t="s">
        <v>24</v>
      </c>
      <c r="K507" s="3" t="s">
        <v>261</v>
      </c>
      <c r="L507" s="3" t="s">
        <v>25</v>
      </c>
      <c r="M507" s="3">
        <v>7</v>
      </c>
      <c r="N507" s="3" t="s">
        <v>26</v>
      </c>
      <c r="O507" s="3" t="s">
        <v>27</v>
      </c>
      <c r="P507" s="3" t="s">
        <v>232</v>
      </c>
      <c r="Q507" s="3" t="s">
        <v>254</v>
      </c>
      <c r="R507" s="3">
        <f>IF( ('Question 10 unworked'!$G507="Mumbai Indians")+('Question 10 unworked'!$H507="Mumbai Indians"),1,0)</f>
        <v>0</v>
      </c>
    </row>
    <row r="508" spans="1:18" ht="15.75" customHeight="1" x14ac:dyDescent="0.3">
      <c r="A508" s="3">
        <v>829789</v>
      </c>
      <c r="B508" s="3" t="s">
        <v>67</v>
      </c>
      <c r="C508" s="5">
        <v>42132</v>
      </c>
      <c r="D508" s="3" t="s">
        <v>317</v>
      </c>
      <c r="E508" s="3" t="s">
        <v>69</v>
      </c>
      <c r="F508" s="3">
        <v>0</v>
      </c>
      <c r="G508" s="3" t="s">
        <v>34</v>
      </c>
      <c r="H508" s="3" t="s">
        <v>49</v>
      </c>
      <c r="I508" s="3" t="s">
        <v>34</v>
      </c>
      <c r="J508" s="3" t="s">
        <v>35</v>
      </c>
      <c r="K508" s="3" t="s">
        <v>49</v>
      </c>
      <c r="L508" s="3" t="s">
        <v>43</v>
      </c>
      <c r="M508" s="3">
        <v>6</v>
      </c>
      <c r="N508" s="3" t="s">
        <v>26</v>
      </c>
      <c r="O508" s="3" t="s">
        <v>27</v>
      </c>
      <c r="P508" s="3" t="s">
        <v>305</v>
      </c>
      <c r="Q508" s="3" t="s">
        <v>269</v>
      </c>
      <c r="R508" s="3">
        <f>IF( ('Question 10 unworked'!$G508="Mumbai Indians")+('Question 10 unworked'!$H508="Mumbai Indians"),1,0)</f>
        <v>1</v>
      </c>
    </row>
    <row r="509" spans="1:18" ht="15.75" customHeight="1" x14ac:dyDescent="0.3">
      <c r="A509" s="3">
        <v>829791</v>
      </c>
      <c r="B509" s="3" t="s">
        <v>52</v>
      </c>
      <c r="C509" s="5">
        <v>42133</v>
      </c>
      <c r="D509" s="3" t="s">
        <v>309</v>
      </c>
      <c r="E509" s="3" t="s">
        <v>54</v>
      </c>
      <c r="F509" s="3">
        <v>0</v>
      </c>
      <c r="G509" s="3" t="s">
        <v>23</v>
      </c>
      <c r="H509" s="3" t="s">
        <v>33</v>
      </c>
      <c r="I509" s="3" t="s">
        <v>33</v>
      </c>
      <c r="J509" s="3" t="s">
        <v>35</v>
      </c>
      <c r="K509" s="3" t="s">
        <v>23</v>
      </c>
      <c r="L509" s="3" t="s">
        <v>43</v>
      </c>
      <c r="M509" s="3">
        <v>1</v>
      </c>
      <c r="N509" s="3" t="s">
        <v>26</v>
      </c>
      <c r="O509" s="3" t="s">
        <v>27</v>
      </c>
      <c r="P509" s="3" t="s">
        <v>234</v>
      </c>
      <c r="Q509" s="3" t="s">
        <v>129</v>
      </c>
      <c r="R509" s="3">
        <f>IF( ('Question 10 unworked'!$G509="Mumbai Indians")+('Question 10 unworked'!$H509="Mumbai Indians"),1,0)</f>
        <v>0</v>
      </c>
    </row>
    <row r="510" spans="1:18" ht="15.75" customHeight="1" x14ac:dyDescent="0.3">
      <c r="A510" s="3">
        <v>829793</v>
      </c>
      <c r="B510" s="3" t="s">
        <v>271</v>
      </c>
      <c r="C510" s="5">
        <v>42133</v>
      </c>
      <c r="D510" s="3" t="s">
        <v>318</v>
      </c>
      <c r="E510" s="3" t="s">
        <v>272</v>
      </c>
      <c r="F510" s="3">
        <v>0</v>
      </c>
      <c r="G510" s="3" t="s">
        <v>41</v>
      </c>
      <c r="H510" s="3" t="s">
        <v>261</v>
      </c>
      <c r="I510" s="3" t="s">
        <v>261</v>
      </c>
      <c r="J510" s="3" t="s">
        <v>35</v>
      </c>
      <c r="K510" s="3" t="s">
        <v>261</v>
      </c>
      <c r="L510" s="3" t="s">
        <v>25</v>
      </c>
      <c r="M510" s="3">
        <v>6</v>
      </c>
      <c r="N510" s="3" t="s">
        <v>26</v>
      </c>
      <c r="O510" s="3" t="s">
        <v>27</v>
      </c>
      <c r="P510" s="3" t="s">
        <v>239</v>
      </c>
      <c r="Q510" s="3" t="s">
        <v>142</v>
      </c>
      <c r="R510" s="3">
        <f>IF( ('Question 10 unworked'!$G510="Mumbai Indians")+('Question 10 unworked'!$H510="Mumbai Indians"),1,0)</f>
        <v>0</v>
      </c>
    </row>
    <row r="511" spans="1:18" ht="15.75" customHeight="1" x14ac:dyDescent="0.3">
      <c r="A511" s="3">
        <v>829795</v>
      </c>
      <c r="B511" s="3" t="s">
        <v>46</v>
      </c>
      <c r="C511" s="5">
        <v>42134</v>
      </c>
      <c r="D511" s="3" t="s">
        <v>123</v>
      </c>
      <c r="E511" s="3" t="s">
        <v>48</v>
      </c>
      <c r="F511" s="3">
        <v>0</v>
      </c>
      <c r="G511" s="3" t="s">
        <v>49</v>
      </c>
      <c r="H511" s="3" t="s">
        <v>22</v>
      </c>
      <c r="I511" s="3" t="s">
        <v>22</v>
      </c>
      <c r="J511" s="3" t="s">
        <v>35</v>
      </c>
      <c r="K511" s="3" t="s">
        <v>22</v>
      </c>
      <c r="L511" s="3" t="s">
        <v>25</v>
      </c>
      <c r="M511" s="3">
        <v>39</v>
      </c>
      <c r="N511" s="3" t="s">
        <v>26</v>
      </c>
      <c r="O511" s="3" t="s">
        <v>27</v>
      </c>
      <c r="P511" s="3" t="s">
        <v>232</v>
      </c>
      <c r="Q511" s="3" t="s">
        <v>254</v>
      </c>
      <c r="R511" s="3">
        <f>IF( ('Question 10 unworked'!$G511="Mumbai Indians")+('Question 10 unworked'!$H511="Mumbai Indians"),1,0)</f>
        <v>1</v>
      </c>
    </row>
    <row r="512" spans="1:18" ht="15.75" customHeight="1" x14ac:dyDescent="0.3">
      <c r="A512" s="3">
        <v>829797</v>
      </c>
      <c r="B512" s="3" t="s">
        <v>67</v>
      </c>
      <c r="C512" s="5">
        <v>42134</v>
      </c>
      <c r="D512" s="3" t="s">
        <v>237</v>
      </c>
      <c r="E512" s="3" t="s">
        <v>69</v>
      </c>
      <c r="F512" s="3">
        <v>0</v>
      </c>
      <c r="G512" s="3" t="s">
        <v>34</v>
      </c>
      <c r="H512" s="3" t="s">
        <v>42</v>
      </c>
      <c r="I512" s="3" t="s">
        <v>34</v>
      </c>
      <c r="J512" s="3" t="s">
        <v>35</v>
      </c>
      <c r="K512" s="3" t="s">
        <v>34</v>
      </c>
      <c r="L512" s="3" t="s">
        <v>25</v>
      </c>
      <c r="M512" s="3">
        <v>12</v>
      </c>
      <c r="N512" s="3" t="s">
        <v>26</v>
      </c>
      <c r="O512" s="3" t="s">
        <v>27</v>
      </c>
      <c r="P512" s="3" t="s">
        <v>122</v>
      </c>
      <c r="Q512" s="3" t="s">
        <v>269</v>
      </c>
      <c r="R512" s="3">
        <f>IF( ('Question 10 unworked'!$G512="Mumbai Indians")+('Question 10 unworked'!$H512="Mumbai Indians"),1,0)</f>
        <v>0</v>
      </c>
    </row>
    <row r="513" spans="1:18" ht="15.75" customHeight="1" x14ac:dyDescent="0.3">
      <c r="A513" s="3">
        <v>829799</v>
      </c>
      <c r="B513" s="3" t="s">
        <v>62</v>
      </c>
      <c r="C513" s="5">
        <v>42135</v>
      </c>
      <c r="D513" s="3" t="s">
        <v>181</v>
      </c>
      <c r="E513" s="3" t="s">
        <v>64</v>
      </c>
      <c r="F513" s="3">
        <v>0</v>
      </c>
      <c r="G513" s="3" t="s">
        <v>261</v>
      </c>
      <c r="H513" s="3" t="s">
        <v>33</v>
      </c>
      <c r="I513" s="3" t="s">
        <v>261</v>
      </c>
      <c r="J513" s="3" t="s">
        <v>35</v>
      </c>
      <c r="K513" s="3" t="s">
        <v>261</v>
      </c>
      <c r="L513" s="3" t="s">
        <v>25</v>
      </c>
      <c r="M513" s="3">
        <v>5</v>
      </c>
      <c r="N513" s="3" t="s">
        <v>26</v>
      </c>
      <c r="O513" s="3" t="s">
        <v>27</v>
      </c>
      <c r="P513" s="3" t="s">
        <v>234</v>
      </c>
      <c r="Q513" s="3" t="s">
        <v>129</v>
      </c>
      <c r="R513" s="3">
        <f>IF( ('Question 10 unworked'!$G513="Mumbai Indians")+('Question 10 unworked'!$H513="Mumbai Indians"),1,0)</f>
        <v>0</v>
      </c>
    </row>
    <row r="514" spans="1:18" ht="15.75" customHeight="1" x14ac:dyDescent="0.3">
      <c r="A514" s="3">
        <v>829801</v>
      </c>
      <c r="B514" s="3" t="s">
        <v>271</v>
      </c>
      <c r="C514" s="5">
        <v>42136</v>
      </c>
      <c r="D514" s="3" t="s">
        <v>319</v>
      </c>
      <c r="E514" s="3" t="s">
        <v>272</v>
      </c>
      <c r="F514" s="3">
        <v>0</v>
      </c>
      <c r="G514" s="3" t="s">
        <v>41</v>
      </c>
      <c r="H514" s="3" t="s">
        <v>34</v>
      </c>
      <c r="I514" s="3" t="s">
        <v>34</v>
      </c>
      <c r="J514" s="3" t="s">
        <v>35</v>
      </c>
      <c r="K514" s="3" t="s">
        <v>41</v>
      </c>
      <c r="L514" s="3" t="s">
        <v>43</v>
      </c>
      <c r="M514" s="3">
        <v>6</v>
      </c>
      <c r="N514" s="3" t="s">
        <v>26</v>
      </c>
      <c r="O514" s="3" t="s">
        <v>27</v>
      </c>
      <c r="P514" s="3" t="s">
        <v>285</v>
      </c>
      <c r="Q514" s="3" t="s">
        <v>239</v>
      </c>
      <c r="R514" s="3">
        <f>IF( ('Question 10 unworked'!$G514="Mumbai Indians")+('Question 10 unworked'!$H514="Mumbai Indians"),1,0)</f>
        <v>0</v>
      </c>
    </row>
    <row r="515" spans="1:18" ht="15.75" customHeight="1" x14ac:dyDescent="0.3">
      <c r="A515" s="3">
        <v>829803</v>
      </c>
      <c r="B515" s="3" t="s">
        <v>30</v>
      </c>
      <c r="C515" s="5">
        <v>42137</v>
      </c>
      <c r="D515" s="3" t="s">
        <v>301</v>
      </c>
      <c r="E515" s="3" t="s">
        <v>32</v>
      </c>
      <c r="F515" s="3">
        <v>0</v>
      </c>
      <c r="G515" s="3" t="s">
        <v>33</v>
      </c>
      <c r="H515" s="3" t="s">
        <v>22</v>
      </c>
      <c r="I515" s="3" t="s">
        <v>22</v>
      </c>
      <c r="J515" s="3" t="s">
        <v>24</v>
      </c>
      <c r="K515" s="3" t="s">
        <v>33</v>
      </c>
      <c r="L515" s="3" t="s">
        <v>25</v>
      </c>
      <c r="M515" s="3">
        <v>22</v>
      </c>
      <c r="N515" s="3" t="s">
        <v>26</v>
      </c>
      <c r="O515" s="3" t="s">
        <v>27</v>
      </c>
      <c r="P515" s="3" t="s">
        <v>232</v>
      </c>
      <c r="Q515" s="3" t="s">
        <v>254</v>
      </c>
      <c r="R515" s="3">
        <f>IF( ('Question 10 unworked'!$G515="Mumbai Indians")+('Question 10 unworked'!$H515="Mumbai Indians"),1,0)</f>
        <v>0</v>
      </c>
    </row>
    <row r="516" spans="1:18" ht="15.75" customHeight="1" x14ac:dyDescent="0.3">
      <c r="A516" s="3">
        <v>829805</v>
      </c>
      <c r="B516" s="3" t="s">
        <v>46</v>
      </c>
      <c r="C516" s="5">
        <v>42138</v>
      </c>
      <c r="D516" s="3" t="s">
        <v>317</v>
      </c>
      <c r="E516" s="3" t="s">
        <v>48</v>
      </c>
      <c r="F516" s="3">
        <v>0</v>
      </c>
      <c r="G516" s="3" t="s">
        <v>49</v>
      </c>
      <c r="H516" s="3" t="s">
        <v>23</v>
      </c>
      <c r="I516" s="3" t="s">
        <v>23</v>
      </c>
      <c r="J516" s="3" t="s">
        <v>24</v>
      </c>
      <c r="K516" s="3" t="s">
        <v>49</v>
      </c>
      <c r="L516" s="3" t="s">
        <v>25</v>
      </c>
      <c r="M516" s="3">
        <v>5</v>
      </c>
      <c r="N516" s="3" t="s">
        <v>26</v>
      </c>
      <c r="O516" s="3" t="s">
        <v>27</v>
      </c>
      <c r="P516" s="3" t="s">
        <v>285</v>
      </c>
      <c r="Q516" s="3" t="s">
        <v>239</v>
      </c>
      <c r="R516" s="3">
        <f>IF( ('Question 10 unworked'!$G516="Mumbai Indians")+('Question 10 unworked'!$H516="Mumbai Indians"),1,0)</f>
        <v>1</v>
      </c>
    </row>
    <row r="517" spans="1:18" ht="15.75" customHeight="1" x14ac:dyDescent="0.3">
      <c r="A517" s="3">
        <v>829807</v>
      </c>
      <c r="B517" s="3" t="s">
        <v>62</v>
      </c>
      <c r="C517" s="5">
        <v>42139</v>
      </c>
      <c r="D517" s="3" t="s">
        <v>217</v>
      </c>
      <c r="E517" s="3" t="s">
        <v>64</v>
      </c>
      <c r="F517" s="3">
        <v>0</v>
      </c>
      <c r="G517" s="3" t="s">
        <v>261</v>
      </c>
      <c r="H517" s="3" t="s">
        <v>22</v>
      </c>
      <c r="I517" s="3" t="s">
        <v>261</v>
      </c>
      <c r="J517" s="3" t="s">
        <v>35</v>
      </c>
      <c r="K517" s="3" t="s">
        <v>22</v>
      </c>
      <c r="L517" s="3" t="s">
        <v>43</v>
      </c>
      <c r="M517" s="3">
        <v>6</v>
      </c>
      <c r="N517" s="3" t="s">
        <v>26</v>
      </c>
      <c r="O517" s="3" t="s">
        <v>97</v>
      </c>
      <c r="P517" s="3" t="s">
        <v>234</v>
      </c>
      <c r="Q517" s="3" t="s">
        <v>129</v>
      </c>
      <c r="R517" s="3">
        <f>IF( ('Question 10 unworked'!$G517="Mumbai Indians")+('Question 10 unworked'!$H517="Mumbai Indians"),1,0)</f>
        <v>0</v>
      </c>
    </row>
    <row r="518" spans="1:18" ht="15.75" customHeight="1" x14ac:dyDescent="0.3">
      <c r="A518" s="3">
        <v>829809</v>
      </c>
      <c r="B518" s="3" t="s">
        <v>30</v>
      </c>
      <c r="C518" s="5">
        <v>42140</v>
      </c>
      <c r="D518" s="3" t="s">
        <v>255</v>
      </c>
      <c r="E518" s="3" t="s">
        <v>32</v>
      </c>
      <c r="F518" s="3">
        <v>0</v>
      </c>
      <c r="G518" s="3" t="s">
        <v>33</v>
      </c>
      <c r="H518" s="3" t="s">
        <v>34</v>
      </c>
      <c r="I518" s="3" t="s">
        <v>33</v>
      </c>
      <c r="J518" s="3" t="s">
        <v>35</v>
      </c>
      <c r="K518" s="3" t="s">
        <v>34</v>
      </c>
      <c r="L518" s="3" t="s">
        <v>43</v>
      </c>
      <c r="M518" s="3">
        <v>7</v>
      </c>
      <c r="N518" s="3" t="s">
        <v>26</v>
      </c>
      <c r="O518" s="3" t="s">
        <v>27</v>
      </c>
      <c r="P518" s="3" t="s">
        <v>269</v>
      </c>
      <c r="Q518" s="3" t="s">
        <v>254</v>
      </c>
      <c r="R518" s="3">
        <f>IF( ('Question 10 unworked'!$G518="Mumbai Indians")+('Question 10 unworked'!$H518="Mumbai Indians"),1,0)</f>
        <v>0</v>
      </c>
    </row>
    <row r="519" spans="1:18" ht="15.75" customHeight="1" x14ac:dyDescent="0.3">
      <c r="A519" s="3">
        <v>829811</v>
      </c>
      <c r="B519" s="3" t="s">
        <v>46</v>
      </c>
      <c r="C519" s="5">
        <v>42140</v>
      </c>
      <c r="D519" s="3" t="s">
        <v>59</v>
      </c>
      <c r="E519" s="3" t="s">
        <v>166</v>
      </c>
      <c r="F519" s="3">
        <v>0</v>
      </c>
      <c r="G519" s="3" t="s">
        <v>42</v>
      </c>
      <c r="H519" s="3" t="s">
        <v>23</v>
      </c>
      <c r="I519" s="3" t="s">
        <v>42</v>
      </c>
      <c r="J519" s="3" t="s">
        <v>35</v>
      </c>
      <c r="K519" s="3" t="s">
        <v>42</v>
      </c>
      <c r="L519" s="3" t="s">
        <v>25</v>
      </c>
      <c r="M519" s="3">
        <v>9</v>
      </c>
      <c r="N519" s="3" t="s">
        <v>26</v>
      </c>
      <c r="O519" s="3" t="s">
        <v>27</v>
      </c>
      <c r="P519" s="3" t="s">
        <v>299</v>
      </c>
      <c r="Q519" s="3" t="s">
        <v>285</v>
      </c>
      <c r="R519" s="3">
        <f>IF( ('Question 10 unworked'!$G519="Mumbai Indians")+('Question 10 unworked'!$H519="Mumbai Indians"),1,0)</f>
        <v>0</v>
      </c>
    </row>
    <row r="520" spans="1:18" ht="15.75" customHeight="1" x14ac:dyDescent="0.3">
      <c r="A520" s="3">
        <v>829813</v>
      </c>
      <c r="B520" s="3" t="s">
        <v>19</v>
      </c>
      <c r="C520" s="5">
        <v>42141</v>
      </c>
      <c r="D520" s="3" t="s">
        <v>27</v>
      </c>
      <c r="E520" s="3" t="s">
        <v>21</v>
      </c>
      <c r="F520" s="3">
        <v>0</v>
      </c>
      <c r="G520" s="3" t="s">
        <v>22</v>
      </c>
      <c r="H520" s="3" t="s">
        <v>41</v>
      </c>
      <c r="I520" s="3" t="s">
        <v>22</v>
      </c>
      <c r="J520" s="3" t="s">
        <v>24</v>
      </c>
      <c r="K520" s="3" t="s">
        <v>27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129</v>
      </c>
      <c r="Q520" s="3" t="s">
        <v>308</v>
      </c>
      <c r="R520" s="3">
        <f>IF( ('Question 10 unworked'!$G520="Mumbai Indians")+('Question 10 unworked'!$H520="Mumbai Indians"),1,0)</f>
        <v>0</v>
      </c>
    </row>
    <row r="521" spans="1:18" ht="15.75" customHeight="1" x14ac:dyDescent="0.3">
      <c r="A521" s="3">
        <v>829815</v>
      </c>
      <c r="B521" s="3" t="s">
        <v>62</v>
      </c>
      <c r="C521" s="5">
        <v>42141</v>
      </c>
      <c r="D521" s="3" t="s">
        <v>320</v>
      </c>
      <c r="E521" s="3" t="s">
        <v>64</v>
      </c>
      <c r="F521" s="3">
        <v>0</v>
      </c>
      <c r="G521" s="3" t="s">
        <v>261</v>
      </c>
      <c r="H521" s="3" t="s">
        <v>49</v>
      </c>
      <c r="I521" s="3" t="s">
        <v>261</v>
      </c>
      <c r="J521" s="3" t="s">
        <v>35</v>
      </c>
      <c r="K521" s="3" t="s">
        <v>49</v>
      </c>
      <c r="L521" s="3" t="s">
        <v>43</v>
      </c>
      <c r="M521" s="3">
        <v>9</v>
      </c>
      <c r="N521" s="3" t="s">
        <v>26</v>
      </c>
      <c r="O521" s="3" t="s">
        <v>27</v>
      </c>
      <c r="P521" s="3" t="s">
        <v>305</v>
      </c>
      <c r="Q521" s="3" t="s">
        <v>265</v>
      </c>
      <c r="R521" s="3">
        <f>IF( ('Question 10 unworked'!$G521="Mumbai Indians")+('Question 10 unworked'!$H521="Mumbai Indians"),1,0)</f>
        <v>1</v>
      </c>
    </row>
    <row r="522" spans="1:18" ht="15.75" customHeight="1" x14ac:dyDescent="0.3">
      <c r="A522" s="3">
        <v>829817</v>
      </c>
      <c r="B522" s="3" t="s">
        <v>46</v>
      </c>
      <c r="C522" s="5">
        <v>42143</v>
      </c>
      <c r="D522" s="3" t="s">
        <v>194</v>
      </c>
      <c r="E522" s="3" t="s">
        <v>48</v>
      </c>
      <c r="F522" s="3">
        <v>0</v>
      </c>
      <c r="G522" s="3" t="s">
        <v>34</v>
      </c>
      <c r="H522" s="3" t="s">
        <v>49</v>
      </c>
      <c r="I522" s="3" t="s">
        <v>49</v>
      </c>
      <c r="J522" s="3" t="s">
        <v>35</v>
      </c>
      <c r="K522" s="3" t="s">
        <v>49</v>
      </c>
      <c r="L522" s="3" t="s">
        <v>25</v>
      </c>
      <c r="M522" s="3">
        <v>25</v>
      </c>
      <c r="N522" s="3" t="s">
        <v>26</v>
      </c>
      <c r="O522" s="3" t="s">
        <v>27</v>
      </c>
      <c r="P522" s="3" t="s">
        <v>129</v>
      </c>
      <c r="Q522" s="3" t="s">
        <v>285</v>
      </c>
      <c r="R522" s="3">
        <f>IF( ('Question 10 unworked'!$G522="Mumbai Indians")+('Question 10 unworked'!$H522="Mumbai Indians"),1,0)</f>
        <v>1</v>
      </c>
    </row>
    <row r="523" spans="1:18" ht="15.75" customHeight="1" x14ac:dyDescent="0.3">
      <c r="A523" s="3">
        <v>829819</v>
      </c>
      <c r="B523" s="3" t="s">
        <v>240</v>
      </c>
      <c r="C523" s="5">
        <v>42144</v>
      </c>
      <c r="D523" s="3" t="s">
        <v>123</v>
      </c>
      <c r="E523" s="3" t="s">
        <v>303</v>
      </c>
      <c r="F523" s="3">
        <v>0</v>
      </c>
      <c r="G523" s="3" t="s">
        <v>22</v>
      </c>
      <c r="H523" s="3" t="s">
        <v>42</v>
      </c>
      <c r="I523" s="3" t="s">
        <v>22</v>
      </c>
      <c r="J523" s="3" t="s">
        <v>35</v>
      </c>
      <c r="K523" s="3" t="s">
        <v>22</v>
      </c>
      <c r="L523" s="3" t="s">
        <v>25</v>
      </c>
      <c r="M523" s="3">
        <v>71</v>
      </c>
      <c r="N523" s="3" t="s">
        <v>26</v>
      </c>
      <c r="O523" s="3" t="s">
        <v>27</v>
      </c>
      <c r="P523" s="3" t="s">
        <v>234</v>
      </c>
      <c r="Q523" s="3" t="s">
        <v>254</v>
      </c>
      <c r="R523" s="3">
        <f>IF( ('Question 10 unworked'!$G523="Mumbai Indians")+('Question 10 unworked'!$H523="Mumbai Indians"),1,0)</f>
        <v>0</v>
      </c>
    </row>
    <row r="524" spans="1:18" ht="15.75" customHeight="1" x14ac:dyDescent="0.3">
      <c r="A524" s="3">
        <v>829821</v>
      </c>
      <c r="B524" s="3" t="s">
        <v>279</v>
      </c>
      <c r="C524" s="5">
        <v>42146</v>
      </c>
      <c r="D524" s="3" t="s">
        <v>89</v>
      </c>
      <c r="E524" s="3" t="s">
        <v>280</v>
      </c>
      <c r="F524" s="3">
        <v>0</v>
      </c>
      <c r="G524" s="3" t="s">
        <v>34</v>
      </c>
      <c r="H524" s="3" t="s">
        <v>22</v>
      </c>
      <c r="I524" s="3" t="s">
        <v>34</v>
      </c>
      <c r="J524" s="3" t="s">
        <v>24</v>
      </c>
      <c r="K524" s="3" t="s">
        <v>34</v>
      </c>
      <c r="L524" s="3" t="s">
        <v>43</v>
      </c>
      <c r="M524" s="3">
        <v>3</v>
      </c>
      <c r="N524" s="3" t="s">
        <v>26</v>
      </c>
      <c r="O524" s="3" t="s">
        <v>27</v>
      </c>
      <c r="P524" s="3" t="s">
        <v>234</v>
      </c>
      <c r="Q524" s="3" t="s">
        <v>305</v>
      </c>
      <c r="R524" s="3">
        <f>IF( ('Question 10 unworked'!$G524="Mumbai Indians")+('Question 10 unworked'!$H524="Mumbai Indians"),1,0)</f>
        <v>0</v>
      </c>
    </row>
    <row r="525" spans="1:18" ht="15.75" customHeight="1" x14ac:dyDescent="0.3">
      <c r="A525" s="3">
        <v>829823</v>
      </c>
      <c r="B525" s="3" t="s">
        <v>52</v>
      </c>
      <c r="C525" s="5">
        <v>42148</v>
      </c>
      <c r="D525" s="3" t="s">
        <v>149</v>
      </c>
      <c r="E525" s="3" t="s">
        <v>54</v>
      </c>
      <c r="F525" s="3">
        <v>0</v>
      </c>
      <c r="G525" s="3" t="s">
        <v>49</v>
      </c>
      <c r="H525" s="3" t="s">
        <v>34</v>
      </c>
      <c r="I525" s="3" t="s">
        <v>34</v>
      </c>
      <c r="J525" s="3" t="s">
        <v>24</v>
      </c>
      <c r="K525" s="3" t="s">
        <v>49</v>
      </c>
      <c r="L525" s="3" t="s">
        <v>25</v>
      </c>
      <c r="M525" s="3">
        <v>41</v>
      </c>
      <c r="N525" s="3" t="s">
        <v>26</v>
      </c>
      <c r="O525" s="3" t="s">
        <v>27</v>
      </c>
      <c r="P525" s="3" t="s">
        <v>129</v>
      </c>
      <c r="Q525" s="3" t="s">
        <v>285</v>
      </c>
      <c r="R525" s="3">
        <f>IF( ('Question 10 unworked'!$G525="Mumbai Indians")+('Question 10 unworked'!$H525="Mumbai Indians"),1,0)</f>
        <v>1</v>
      </c>
    </row>
    <row r="526" spans="1:18" ht="15.75" customHeight="1" x14ac:dyDescent="0.3">
      <c r="A526" s="3">
        <v>980901</v>
      </c>
      <c r="B526" s="3" t="s">
        <v>46</v>
      </c>
      <c r="C526" s="5">
        <v>42469</v>
      </c>
      <c r="D526" s="3" t="s">
        <v>235</v>
      </c>
      <c r="E526" s="3" t="s">
        <v>48</v>
      </c>
      <c r="F526" s="3">
        <v>0</v>
      </c>
      <c r="G526" s="3" t="s">
        <v>49</v>
      </c>
      <c r="H526" s="3" t="s">
        <v>321</v>
      </c>
      <c r="I526" s="3" t="s">
        <v>49</v>
      </c>
      <c r="J526" s="3" t="s">
        <v>35</v>
      </c>
      <c r="K526" s="3" t="s">
        <v>321</v>
      </c>
      <c r="L526" s="3" t="s">
        <v>43</v>
      </c>
      <c r="M526" s="3">
        <v>9</v>
      </c>
      <c r="N526" s="3" t="s">
        <v>26</v>
      </c>
      <c r="O526" s="3" t="s">
        <v>27</v>
      </c>
      <c r="P526" s="3" t="s">
        <v>129</v>
      </c>
      <c r="Q526" s="3" t="s">
        <v>269</v>
      </c>
      <c r="R526" s="3">
        <f>IF( ('Question 10 unworked'!$G526="Mumbai Indians")+('Question 10 unworked'!$H526="Mumbai Indians"),1,0)</f>
        <v>1</v>
      </c>
    </row>
    <row r="527" spans="1:18" ht="15.75" customHeight="1" x14ac:dyDescent="0.3">
      <c r="A527" s="3">
        <v>980903</v>
      </c>
      <c r="B527" s="3" t="s">
        <v>52</v>
      </c>
      <c r="C527" s="5">
        <v>42470</v>
      </c>
      <c r="D527" s="3" t="s">
        <v>309</v>
      </c>
      <c r="E527" s="3" t="s">
        <v>54</v>
      </c>
      <c r="F527" s="3">
        <v>0</v>
      </c>
      <c r="G527" s="3" t="s">
        <v>23</v>
      </c>
      <c r="H527" s="3" t="s">
        <v>41</v>
      </c>
      <c r="I527" s="3" t="s">
        <v>23</v>
      </c>
      <c r="J527" s="3" t="s">
        <v>24</v>
      </c>
      <c r="K527" s="3" t="s">
        <v>23</v>
      </c>
      <c r="L527" s="3" t="s">
        <v>43</v>
      </c>
      <c r="M527" s="3">
        <v>9</v>
      </c>
      <c r="N527" s="3" t="s">
        <v>26</v>
      </c>
      <c r="O527" s="3" t="s">
        <v>27</v>
      </c>
      <c r="P527" s="3" t="s">
        <v>142</v>
      </c>
      <c r="Q527" s="3" t="s">
        <v>254</v>
      </c>
      <c r="R527" s="3">
        <f>IF( ('Question 10 unworked'!$G527="Mumbai Indians")+('Question 10 unworked'!$H527="Mumbai Indians"),1,0)</f>
        <v>0</v>
      </c>
    </row>
    <row r="528" spans="1:18" ht="15.75" customHeight="1" x14ac:dyDescent="0.3">
      <c r="A528" s="3">
        <v>980905</v>
      </c>
      <c r="B528" s="3" t="s">
        <v>30</v>
      </c>
      <c r="C528" s="5">
        <v>42471</v>
      </c>
      <c r="D528" s="3" t="s">
        <v>264</v>
      </c>
      <c r="E528" s="3" t="s">
        <v>322</v>
      </c>
      <c r="F528" s="3">
        <v>0</v>
      </c>
      <c r="G528" s="3" t="s">
        <v>33</v>
      </c>
      <c r="H528" s="3" t="s">
        <v>323</v>
      </c>
      <c r="I528" s="3" t="s">
        <v>323</v>
      </c>
      <c r="J528" s="3" t="s">
        <v>24</v>
      </c>
      <c r="K528" s="3" t="s">
        <v>323</v>
      </c>
      <c r="L528" s="3" t="s">
        <v>43</v>
      </c>
      <c r="M528" s="3">
        <v>5</v>
      </c>
      <c r="N528" s="3" t="s">
        <v>26</v>
      </c>
      <c r="O528" s="3" t="s">
        <v>27</v>
      </c>
      <c r="P528" s="3" t="s">
        <v>234</v>
      </c>
      <c r="Q528" s="3" t="s">
        <v>239</v>
      </c>
      <c r="R528" s="3">
        <f>IF( ('Question 10 unworked'!$G528="Mumbai Indians")+('Question 10 unworked'!$H528="Mumbai Indians"),1,0)</f>
        <v>0</v>
      </c>
    </row>
    <row r="529" spans="1:18" ht="15.75" customHeight="1" x14ac:dyDescent="0.3">
      <c r="A529" s="3">
        <v>980907</v>
      </c>
      <c r="B529" s="3" t="s">
        <v>19</v>
      </c>
      <c r="C529" s="5">
        <v>42472</v>
      </c>
      <c r="D529" s="3" t="s">
        <v>123</v>
      </c>
      <c r="E529" s="3" t="s">
        <v>21</v>
      </c>
      <c r="F529" s="3">
        <v>0</v>
      </c>
      <c r="G529" s="3" t="s">
        <v>22</v>
      </c>
      <c r="H529" s="3" t="s">
        <v>261</v>
      </c>
      <c r="I529" s="3" t="s">
        <v>261</v>
      </c>
      <c r="J529" s="3" t="s">
        <v>24</v>
      </c>
      <c r="K529" s="3" t="s">
        <v>22</v>
      </c>
      <c r="L529" s="3" t="s">
        <v>25</v>
      </c>
      <c r="M529" s="3">
        <v>45</v>
      </c>
      <c r="N529" s="3" t="s">
        <v>26</v>
      </c>
      <c r="O529" s="3" t="s">
        <v>27</v>
      </c>
      <c r="P529" s="3" t="s">
        <v>129</v>
      </c>
      <c r="Q529" s="3" t="s">
        <v>324</v>
      </c>
      <c r="R529" s="3">
        <f>IF( ('Question 10 unworked'!$G529="Mumbai Indians")+('Question 10 unworked'!$H529="Mumbai Indians"),1,0)</f>
        <v>0</v>
      </c>
    </row>
    <row r="530" spans="1:18" ht="15.75" customHeight="1" x14ac:dyDescent="0.3">
      <c r="A530" s="3">
        <v>980909</v>
      </c>
      <c r="B530" s="3" t="s">
        <v>52</v>
      </c>
      <c r="C530" s="5">
        <v>42473</v>
      </c>
      <c r="D530" s="3" t="s">
        <v>149</v>
      </c>
      <c r="E530" s="3" t="s">
        <v>54</v>
      </c>
      <c r="F530" s="3">
        <v>0</v>
      </c>
      <c r="G530" s="3" t="s">
        <v>23</v>
      </c>
      <c r="H530" s="3" t="s">
        <v>49</v>
      </c>
      <c r="I530" s="3" t="s">
        <v>49</v>
      </c>
      <c r="J530" s="3" t="s">
        <v>24</v>
      </c>
      <c r="K530" s="3" t="s">
        <v>49</v>
      </c>
      <c r="L530" s="3" t="s">
        <v>43</v>
      </c>
      <c r="M530" s="3">
        <v>6</v>
      </c>
      <c r="N530" s="3" t="s">
        <v>26</v>
      </c>
      <c r="O530" s="3" t="s">
        <v>27</v>
      </c>
      <c r="P530" s="3" t="s">
        <v>325</v>
      </c>
      <c r="Q530" s="3" t="s">
        <v>142</v>
      </c>
      <c r="R530" s="3">
        <f>IF( ('Question 10 unworked'!$G530="Mumbai Indians")+('Question 10 unworked'!$H530="Mumbai Indians"),1,0)</f>
        <v>1</v>
      </c>
    </row>
    <row r="531" spans="1:18" ht="15.75" customHeight="1" x14ac:dyDescent="0.3">
      <c r="A531" s="3">
        <v>980911</v>
      </c>
      <c r="B531" s="3" t="s">
        <v>326</v>
      </c>
      <c r="C531" s="5">
        <v>42474</v>
      </c>
      <c r="D531" s="3" t="s">
        <v>264</v>
      </c>
      <c r="E531" s="3" t="s">
        <v>327</v>
      </c>
      <c r="F531" s="3">
        <v>0</v>
      </c>
      <c r="G531" s="3" t="s">
        <v>323</v>
      </c>
      <c r="H531" s="3" t="s">
        <v>321</v>
      </c>
      <c r="I531" s="3" t="s">
        <v>321</v>
      </c>
      <c r="J531" s="3" t="s">
        <v>35</v>
      </c>
      <c r="K531" s="3" t="s">
        <v>323</v>
      </c>
      <c r="L531" s="3" t="s">
        <v>43</v>
      </c>
      <c r="M531" s="3">
        <v>7</v>
      </c>
      <c r="N531" s="3" t="s">
        <v>26</v>
      </c>
      <c r="O531" s="3" t="s">
        <v>27</v>
      </c>
      <c r="P531" s="3" t="s">
        <v>239</v>
      </c>
      <c r="Q531" s="3" t="s">
        <v>269</v>
      </c>
      <c r="R531" s="3">
        <f>IF( ('Question 10 unworked'!$G531="Mumbai Indians")+('Question 10 unworked'!$H531="Mumbai Indians"),1,0)</f>
        <v>0</v>
      </c>
    </row>
    <row r="532" spans="1:18" ht="15.75" customHeight="1" x14ac:dyDescent="0.3">
      <c r="A532" s="3">
        <v>980913</v>
      </c>
      <c r="B532" s="3" t="s">
        <v>38</v>
      </c>
      <c r="C532" s="5">
        <v>42475</v>
      </c>
      <c r="D532" s="3" t="s">
        <v>95</v>
      </c>
      <c r="E532" s="3" t="s">
        <v>40</v>
      </c>
      <c r="F532" s="3">
        <v>0</v>
      </c>
      <c r="G532" s="3" t="s">
        <v>41</v>
      </c>
      <c r="H532" s="3" t="s">
        <v>33</v>
      </c>
      <c r="I532" s="3" t="s">
        <v>41</v>
      </c>
      <c r="J532" s="3" t="s">
        <v>24</v>
      </c>
      <c r="K532" s="3" t="s">
        <v>41</v>
      </c>
      <c r="L532" s="3" t="s">
        <v>43</v>
      </c>
      <c r="M532" s="3">
        <v>8</v>
      </c>
      <c r="N532" s="3" t="s">
        <v>26</v>
      </c>
      <c r="O532" s="3" t="s">
        <v>27</v>
      </c>
      <c r="P532" s="3" t="s">
        <v>142</v>
      </c>
      <c r="Q532" s="3" t="s">
        <v>254</v>
      </c>
      <c r="R532" s="3">
        <f>IF( ('Question 10 unworked'!$G532="Mumbai Indians")+('Question 10 unworked'!$H532="Mumbai Indians"),1,0)</f>
        <v>0</v>
      </c>
    </row>
    <row r="533" spans="1:18" ht="15.75" customHeight="1" x14ac:dyDescent="0.3">
      <c r="A533" s="3">
        <v>980915</v>
      </c>
      <c r="B533" s="3" t="s">
        <v>62</v>
      </c>
      <c r="C533" s="5">
        <v>42476</v>
      </c>
      <c r="D533" s="3" t="s">
        <v>148</v>
      </c>
      <c r="E533" s="3" t="s">
        <v>64</v>
      </c>
      <c r="F533" s="3">
        <v>0</v>
      </c>
      <c r="G533" s="3" t="s">
        <v>261</v>
      </c>
      <c r="H533" s="3" t="s">
        <v>23</v>
      </c>
      <c r="I533" s="3" t="s">
        <v>261</v>
      </c>
      <c r="J533" s="3" t="s">
        <v>35</v>
      </c>
      <c r="K533" s="3" t="s">
        <v>23</v>
      </c>
      <c r="L533" s="3" t="s">
        <v>43</v>
      </c>
      <c r="M533" s="3">
        <v>8</v>
      </c>
      <c r="N533" s="3" t="s">
        <v>26</v>
      </c>
      <c r="O533" s="3" t="s">
        <v>27</v>
      </c>
      <c r="P533" s="3" t="s">
        <v>234</v>
      </c>
      <c r="Q533" s="3" t="s">
        <v>269</v>
      </c>
      <c r="R533" s="3">
        <f>IF( ('Question 10 unworked'!$G533="Mumbai Indians")+('Question 10 unworked'!$H533="Mumbai Indians"),1,0)</f>
        <v>0</v>
      </c>
    </row>
    <row r="534" spans="1:18" ht="15.75" customHeight="1" x14ac:dyDescent="0.3">
      <c r="A534" s="3">
        <v>980917</v>
      </c>
      <c r="B534" s="3" t="s">
        <v>46</v>
      </c>
      <c r="C534" s="5">
        <v>42476</v>
      </c>
      <c r="D534" s="3" t="s">
        <v>264</v>
      </c>
      <c r="E534" s="3" t="s">
        <v>48</v>
      </c>
      <c r="F534" s="3">
        <v>0</v>
      </c>
      <c r="G534" s="3" t="s">
        <v>49</v>
      </c>
      <c r="H534" s="3" t="s">
        <v>323</v>
      </c>
      <c r="I534" s="3" t="s">
        <v>323</v>
      </c>
      <c r="J534" s="3" t="s">
        <v>24</v>
      </c>
      <c r="K534" s="3" t="s">
        <v>323</v>
      </c>
      <c r="L534" s="3" t="s">
        <v>43</v>
      </c>
      <c r="M534" s="3">
        <v>3</v>
      </c>
      <c r="N534" s="3" t="s">
        <v>26</v>
      </c>
      <c r="O534" s="3" t="s">
        <v>27</v>
      </c>
      <c r="P534" s="3" t="s">
        <v>129</v>
      </c>
      <c r="Q534" s="3" t="s">
        <v>324</v>
      </c>
      <c r="R534" s="3">
        <f>IF( ('Question 10 unworked'!$G534="Mumbai Indians")+('Question 10 unworked'!$H534="Mumbai Indians"),1,0)</f>
        <v>1</v>
      </c>
    </row>
    <row r="535" spans="1:18" ht="15.75" customHeight="1" x14ac:dyDescent="0.3">
      <c r="A535" s="3">
        <v>980919</v>
      </c>
      <c r="B535" s="3" t="s">
        <v>30</v>
      </c>
      <c r="C535" s="5">
        <v>42477</v>
      </c>
      <c r="D535" s="3" t="s">
        <v>262</v>
      </c>
      <c r="E535" s="3" t="s">
        <v>322</v>
      </c>
      <c r="F535" s="3">
        <v>0</v>
      </c>
      <c r="G535" s="3" t="s">
        <v>33</v>
      </c>
      <c r="H535" s="3" t="s">
        <v>321</v>
      </c>
      <c r="I535" s="3" t="s">
        <v>321</v>
      </c>
      <c r="J535" s="3" t="s">
        <v>35</v>
      </c>
      <c r="K535" s="3" t="s">
        <v>33</v>
      </c>
      <c r="L535" s="3" t="s">
        <v>43</v>
      </c>
      <c r="M535" s="3">
        <v>6</v>
      </c>
      <c r="N535" s="3" t="s">
        <v>26</v>
      </c>
      <c r="O535" s="3" t="s">
        <v>27</v>
      </c>
      <c r="P535" s="3" t="s">
        <v>142</v>
      </c>
      <c r="Q535" s="3" t="s">
        <v>254</v>
      </c>
      <c r="R535" s="3">
        <f>IF( ('Question 10 unworked'!$G535="Mumbai Indians")+('Question 10 unworked'!$H535="Mumbai Indians"),1,0)</f>
        <v>0</v>
      </c>
    </row>
    <row r="536" spans="1:18" ht="15.75" customHeight="1" x14ac:dyDescent="0.3">
      <c r="A536" s="3">
        <v>980921</v>
      </c>
      <c r="B536" s="3" t="s">
        <v>19</v>
      </c>
      <c r="C536" s="5">
        <v>42477</v>
      </c>
      <c r="D536" s="3" t="s">
        <v>328</v>
      </c>
      <c r="E536" s="3" t="s">
        <v>21</v>
      </c>
      <c r="F536" s="3">
        <v>0</v>
      </c>
      <c r="G536" s="3" t="s">
        <v>22</v>
      </c>
      <c r="H536" s="3" t="s">
        <v>41</v>
      </c>
      <c r="I536" s="3" t="s">
        <v>41</v>
      </c>
      <c r="J536" s="3" t="s">
        <v>24</v>
      </c>
      <c r="K536" s="3" t="s">
        <v>41</v>
      </c>
      <c r="L536" s="3" t="s">
        <v>43</v>
      </c>
      <c r="M536" s="3">
        <v>7</v>
      </c>
      <c r="N536" s="3" t="s">
        <v>26</v>
      </c>
      <c r="O536" s="3" t="s">
        <v>27</v>
      </c>
      <c r="P536" s="3" t="s">
        <v>239</v>
      </c>
      <c r="Q536" s="3" t="s">
        <v>329</v>
      </c>
      <c r="R536" s="3">
        <f>IF( ('Question 10 unworked'!$G536="Mumbai Indians")+('Question 10 unworked'!$H536="Mumbai Indians"),1,0)</f>
        <v>0</v>
      </c>
    </row>
    <row r="537" spans="1:18" ht="15.75" customHeight="1" x14ac:dyDescent="0.3">
      <c r="A537" s="3">
        <v>980923</v>
      </c>
      <c r="B537" s="3" t="s">
        <v>62</v>
      </c>
      <c r="C537" s="5">
        <v>42478</v>
      </c>
      <c r="D537" s="3" t="s">
        <v>181</v>
      </c>
      <c r="E537" s="3" t="s">
        <v>64</v>
      </c>
      <c r="F537" s="3">
        <v>0</v>
      </c>
      <c r="G537" s="3" t="s">
        <v>261</v>
      </c>
      <c r="H537" s="3" t="s">
        <v>49</v>
      </c>
      <c r="I537" s="3" t="s">
        <v>261</v>
      </c>
      <c r="J537" s="3" t="s">
        <v>24</v>
      </c>
      <c r="K537" s="3" t="s">
        <v>261</v>
      </c>
      <c r="L537" s="3" t="s">
        <v>43</v>
      </c>
      <c r="M537" s="3">
        <v>7</v>
      </c>
      <c r="N537" s="3" t="s">
        <v>26</v>
      </c>
      <c r="O537" s="3" t="s">
        <v>27</v>
      </c>
      <c r="P537" s="3" t="s">
        <v>129</v>
      </c>
      <c r="Q537" s="3" t="s">
        <v>324</v>
      </c>
      <c r="R537" s="3">
        <f>IF( ('Question 10 unworked'!$G537="Mumbai Indians")+('Question 10 unworked'!$H537="Mumbai Indians"),1,0)</f>
        <v>1</v>
      </c>
    </row>
    <row r="538" spans="1:18" ht="15.75" customHeight="1" x14ac:dyDescent="0.3">
      <c r="A538" s="3">
        <v>980925</v>
      </c>
      <c r="B538" s="3" t="s">
        <v>30</v>
      </c>
      <c r="C538" s="5">
        <v>42479</v>
      </c>
      <c r="D538" s="3" t="s">
        <v>177</v>
      </c>
      <c r="E538" s="3" t="s">
        <v>322</v>
      </c>
      <c r="F538" s="3">
        <v>0</v>
      </c>
      <c r="G538" s="3" t="s">
        <v>33</v>
      </c>
      <c r="H538" s="3" t="s">
        <v>23</v>
      </c>
      <c r="I538" s="3" t="s">
        <v>23</v>
      </c>
      <c r="J538" s="3" t="s">
        <v>24</v>
      </c>
      <c r="K538" s="3" t="s">
        <v>23</v>
      </c>
      <c r="L538" s="3" t="s">
        <v>43</v>
      </c>
      <c r="M538" s="3">
        <v>6</v>
      </c>
      <c r="N538" s="3" t="s">
        <v>26</v>
      </c>
      <c r="O538" s="3" t="s">
        <v>27</v>
      </c>
      <c r="P538" s="3" t="s">
        <v>142</v>
      </c>
      <c r="Q538" s="3" t="s">
        <v>254</v>
      </c>
      <c r="R538" s="3">
        <f>IF( ('Question 10 unworked'!$G538="Mumbai Indians")+('Question 10 unworked'!$H538="Mumbai Indians"),1,0)</f>
        <v>0</v>
      </c>
    </row>
    <row r="539" spans="1:18" ht="15.75" customHeight="1" x14ac:dyDescent="0.3">
      <c r="A539" s="3">
        <v>980927</v>
      </c>
      <c r="B539" s="3" t="s">
        <v>46</v>
      </c>
      <c r="C539" s="5">
        <v>42480</v>
      </c>
      <c r="D539" s="3" t="s">
        <v>149</v>
      </c>
      <c r="E539" s="3" t="s">
        <v>48</v>
      </c>
      <c r="F539" s="3">
        <v>0</v>
      </c>
      <c r="G539" s="3" t="s">
        <v>49</v>
      </c>
      <c r="H539" s="3" t="s">
        <v>22</v>
      </c>
      <c r="I539" s="3" t="s">
        <v>49</v>
      </c>
      <c r="J539" s="3" t="s">
        <v>24</v>
      </c>
      <c r="K539" s="3" t="s">
        <v>49</v>
      </c>
      <c r="L539" s="3" t="s">
        <v>43</v>
      </c>
      <c r="M539" s="3">
        <v>6</v>
      </c>
      <c r="N539" s="3" t="s">
        <v>26</v>
      </c>
      <c r="O539" s="3" t="s">
        <v>27</v>
      </c>
      <c r="P539" s="3" t="s">
        <v>234</v>
      </c>
      <c r="Q539" s="3" t="s">
        <v>269</v>
      </c>
      <c r="R539" s="3">
        <f>IF( ('Question 10 unworked'!$G539="Mumbai Indians")+('Question 10 unworked'!$H539="Mumbai Indians"),1,0)</f>
        <v>1</v>
      </c>
    </row>
    <row r="540" spans="1:18" ht="15.75" customHeight="1" x14ac:dyDescent="0.3">
      <c r="A540" s="3">
        <v>980929</v>
      </c>
      <c r="B540" s="3" t="s">
        <v>326</v>
      </c>
      <c r="C540" s="5">
        <v>42481</v>
      </c>
      <c r="D540" s="3" t="s">
        <v>296</v>
      </c>
      <c r="E540" s="3" t="s">
        <v>327</v>
      </c>
      <c r="F540" s="3">
        <v>0</v>
      </c>
      <c r="G540" s="3" t="s">
        <v>323</v>
      </c>
      <c r="H540" s="3" t="s">
        <v>261</v>
      </c>
      <c r="I540" s="3" t="s">
        <v>261</v>
      </c>
      <c r="J540" s="3" t="s">
        <v>24</v>
      </c>
      <c r="K540" s="3" t="s">
        <v>261</v>
      </c>
      <c r="L540" s="3" t="s">
        <v>43</v>
      </c>
      <c r="M540" s="3">
        <v>10</v>
      </c>
      <c r="N540" s="3" t="s">
        <v>26</v>
      </c>
      <c r="O540" s="3" t="s">
        <v>27</v>
      </c>
      <c r="P540" s="3" t="s">
        <v>330</v>
      </c>
      <c r="Q540" s="3" t="s">
        <v>129</v>
      </c>
      <c r="R540" s="3">
        <f>IF( ('Question 10 unworked'!$G540="Mumbai Indians")+('Question 10 unworked'!$H540="Mumbai Indians"),1,0)</f>
        <v>0</v>
      </c>
    </row>
    <row r="541" spans="1:18" ht="15.75" customHeight="1" x14ac:dyDescent="0.3">
      <c r="A541" s="3">
        <v>980931</v>
      </c>
      <c r="B541" s="3" t="s">
        <v>240</v>
      </c>
      <c r="C541" s="5">
        <v>42482</v>
      </c>
      <c r="D541" s="3" t="s">
        <v>123</v>
      </c>
      <c r="E541" s="3" t="s">
        <v>303</v>
      </c>
      <c r="F541" s="3">
        <v>0</v>
      </c>
      <c r="G541" s="3" t="s">
        <v>321</v>
      </c>
      <c r="H541" s="3" t="s">
        <v>22</v>
      </c>
      <c r="I541" s="3" t="s">
        <v>321</v>
      </c>
      <c r="J541" s="3" t="s">
        <v>24</v>
      </c>
      <c r="K541" s="3" t="s">
        <v>22</v>
      </c>
      <c r="L541" s="3" t="s">
        <v>25</v>
      </c>
      <c r="M541" s="3">
        <v>13</v>
      </c>
      <c r="N541" s="3" t="s">
        <v>26</v>
      </c>
      <c r="O541" s="3" t="s">
        <v>27</v>
      </c>
      <c r="P541" s="3" t="s">
        <v>305</v>
      </c>
      <c r="Q541" s="3" t="s">
        <v>324</v>
      </c>
      <c r="R541" s="3">
        <f>IF( ('Question 10 unworked'!$G541="Mumbai Indians")+('Question 10 unworked'!$H541="Mumbai Indians"),1,0)</f>
        <v>0</v>
      </c>
    </row>
    <row r="542" spans="1:18" ht="15.75" customHeight="1" x14ac:dyDescent="0.3">
      <c r="A542" s="3">
        <v>980933</v>
      </c>
      <c r="B542" s="3" t="s">
        <v>38</v>
      </c>
      <c r="C542" s="5">
        <v>42483</v>
      </c>
      <c r="D542" s="3" t="s">
        <v>273</v>
      </c>
      <c r="E542" s="3" t="s">
        <v>40</v>
      </c>
      <c r="F542" s="3">
        <v>0</v>
      </c>
      <c r="G542" s="3" t="s">
        <v>41</v>
      </c>
      <c r="H542" s="3" t="s">
        <v>49</v>
      </c>
      <c r="I542" s="3" t="s">
        <v>49</v>
      </c>
      <c r="J542" s="3" t="s">
        <v>24</v>
      </c>
      <c r="K542" s="3" t="s">
        <v>41</v>
      </c>
      <c r="L542" s="3" t="s">
        <v>25</v>
      </c>
      <c r="M542" s="3">
        <v>10</v>
      </c>
      <c r="N542" s="3" t="s">
        <v>26</v>
      </c>
      <c r="O542" s="3" t="s">
        <v>27</v>
      </c>
      <c r="P542" s="3" t="s">
        <v>142</v>
      </c>
      <c r="Q542" s="3" t="s">
        <v>254</v>
      </c>
      <c r="R542" s="3">
        <f>IF( ('Question 10 unworked'!$G542="Mumbai Indians")+('Question 10 unworked'!$H542="Mumbai Indians"),1,0)</f>
        <v>1</v>
      </c>
    </row>
    <row r="543" spans="1:18" ht="15.75" customHeight="1" x14ac:dyDescent="0.3">
      <c r="A543" s="3">
        <v>980935</v>
      </c>
      <c r="B543" s="3" t="s">
        <v>62</v>
      </c>
      <c r="C543" s="5">
        <v>42483</v>
      </c>
      <c r="D543" s="3" t="s">
        <v>331</v>
      </c>
      <c r="E543" s="3" t="s">
        <v>64</v>
      </c>
      <c r="F543" s="3">
        <v>0</v>
      </c>
      <c r="G543" s="3" t="s">
        <v>261</v>
      </c>
      <c r="H543" s="3" t="s">
        <v>33</v>
      </c>
      <c r="I543" s="3" t="s">
        <v>261</v>
      </c>
      <c r="J543" s="3" t="s">
        <v>24</v>
      </c>
      <c r="K543" s="3" t="s">
        <v>261</v>
      </c>
      <c r="L543" s="3" t="s">
        <v>43</v>
      </c>
      <c r="M543" s="3">
        <v>5</v>
      </c>
      <c r="N543" s="3" t="s">
        <v>26</v>
      </c>
      <c r="O543" s="3" t="s">
        <v>27</v>
      </c>
      <c r="P543" s="3" t="s">
        <v>234</v>
      </c>
      <c r="Q543" s="3" t="s">
        <v>269</v>
      </c>
      <c r="R543" s="3">
        <f>IF( ('Question 10 unworked'!$G543="Mumbai Indians")+('Question 10 unworked'!$H543="Mumbai Indians"),1,0)</f>
        <v>0</v>
      </c>
    </row>
    <row r="544" spans="1:18" ht="15.75" customHeight="1" x14ac:dyDescent="0.3">
      <c r="A544" s="3">
        <v>980937</v>
      </c>
      <c r="B544" s="3" t="s">
        <v>326</v>
      </c>
      <c r="C544" s="5">
        <v>42484</v>
      </c>
      <c r="D544" s="3" t="s">
        <v>217</v>
      </c>
      <c r="E544" s="3" t="s">
        <v>327</v>
      </c>
      <c r="F544" s="3">
        <v>0</v>
      </c>
      <c r="G544" s="3" t="s">
        <v>323</v>
      </c>
      <c r="H544" s="3" t="s">
        <v>22</v>
      </c>
      <c r="I544" s="3" t="s">
        <v>22</v>
      </c>
      <c r="J544" s="3" t="s">
        <v>35</v>
      </c>
      <c r="K544" s="3" t="s">
        <v>323</v>
      </c>
      <c r="L544" s="3" t="s">
        <v>43</v>
      </c>
      <c r="M544" s="3">
        <v>6</v>
      </c>
      <c r="N544" s="3" t="s">
        <v>26</v>
      </c>
      <c r="O544" s="3" t="s">
        <v>27</v>
      </c>
      <c r="P544" s="3" t="s">
        <v>330</v>
      </c>
      <c r="Q544" s="3" t="s">
        <v>244</v>
      </c>
      <c r="R544" s="3">
        <f>IF( ('Question 10 unworked'!$G544="Mumbai Indians")+('Question 10 unworked'!$H544="Mumbai Indians"),1,0)</f>
        <v>0</v>
      </c>
    </row>
    <row r="545" spans="1:18" ht="15.75" customHeight="1" x14ac:dyDescent="0.3">
      <c r="A545" s="3">
        <v>980939</v>
      </c>
      <c r="B545" s="3" t="s">
        <v>240</v>
      </c>
      <c r="C545" s="5">
        <v>42484</v>
      </c>
      <c r="D545" s="3" t="s">
        <v>332</v>
      </c>
      <c r="E545" s="3" t="s">
        <v>303</v>
      </c>
      <c r="F545" s="3">
        <v>0</v>
      </c>
      <c r="G545" s="3" t="s">
        <v>321</v>
      </c>
      <c r="H545" s="3" t="s">
        <v>23</v>
      </c>
      <c r="I545" s="3" t="s">
        <v>23</v>
      </c>
      <c r="J545" s="3" t="s">
        <v>24</v>
      </c>
      <c r="K545" s="3" t="s">
        <v>23</v>
      </c>
      <c r="L545" s="3" t="s">
        <v>43</v>
      </c>
      <c r="M545" s="3">
        <v>2</v>
      </c>
      <c r="N545" s="3" t="s">
        <v>26</v>
      </c>
      <c r="O545" s="3" t="s">
        <v>27</v>
      </c>
      <c r="P545" s="3" t="s">
        <v>305</v>
      </c>
      <c r="Q545" s="3" t="s">
        <v>329</v>
      </c>
      <c r="R545" s="3">
        <f>IF( ('Question 10 unworked'!$G545="Mumbai Indians")+('Question 10 unworked'!$H545="Mumbai Indians"),1,0)</f>
        <v>0</v>
      </c>
    </row>
    <row r="546" spans="1:18" ht="15.75" customHeight="1" x14ac:dyDescent="0.3">
      <c r="A546" s="3">
        <v>980941</v>
      </c>
      <c r="B546" s="3" t="s">
        <v>30</v>
      </c>
      <c r="C546" s="5">
        <v>42485</v>
      </c>
      <c r="D546" s="3" t="s">
        <v>278</v>
      </c>
      <c r="E546" s="3" t="s">
        <v>322</v>
      </c>
      <c r="F546" s="3">
        <v>0</v>
      </c>
      <c r="G546" s="3" t="s">
        <v>33</v>
      </c>
      <c r="H546" s="3" t="s">
        <v>49</v>
      </c>
      <c r="I546" s="3" t="s">
        <v>33</v>
      </c>
      <c r="J546" s="3" t="s">
        <v>24</v>
      </c>
      <c r="K546" s="3" t="s">
        <v>49</v>
      </c>
      <c r="L546" s="3" t="s">
        <v>25</v>
      </c>
      <c r="M546" s="3">
        <v>25</v>
      </c>
      <c r="N546" s="3" t="s">
        <v>26</v>
      </c>
      <c r="O546" s="3" t="s">
        <v>27</v>
      </c>
      <c r="P546" s="3" t="s">
        <v>325</v>
      </c>
      <c r="Q546" s="3" t="s">
        <v>215</v>
      </c>
      <c r="R546" s="3">
        <f>IF( ('Question 10 unworked'!$G546="Mumbai Indians")+('Question 10 unworked'!$H546="Mumbai Indians"),1,0)</f>
        <v>1</v>
      </c>
    </row>
    <row r="547" spans="1:18" ht="15.75" customHeight="1" x14ac:dyDescent="0.3">
      <c r="A547" s="3">
        <v>980943</v>
      </c>
      <c r="B547" s="3" t="s">
        <v>62</v>
      </c>
      <c r="C547" s="5">
        <v>42486</v>
      </c>
      <c r="D547" s="3" t="s">
        <v>333</v>
      </c>
      <c r="E547" s="3" t="s">
        <v>64</v>
      </c>
      <c r="F547" s="3">
        <v>0</v>
      </c>
      <c r="G547" s="3" t="s">
        <v>261</v>
      </c>
      <c r="H547" s="3" t="s">
        <v>321</v>
      </c>
      <c r="I547" s="3" t="s">
        <v>321</v>
      </c>
      <c r="J547" s="3" t="s">
        <v>24</v>
      </c>
      <c r="K547" s="3" t="s">
        <v>321</v>
      </c>
      <c r="L547" s="3" t="s">
        <v>25</v>
      </c>
      <c r="M547" s="3">
        <v>34</v>
      </c>
      <c r="N547" s="3" t="s">
        <v>26</v>
      </c>
      <c r="O547" s="3" t="s">
        <v>97</v>
      </c>
      <c r="P547" s="3" t="s">
        <v>334</v>
      </c>
      <c r="Q547" s="3" t="s">
        <v>269</v>
      </c>
      <c r="R547" s="3">
        <f>IF( ('Question 10 unworked'!$G547="Mumbai Indians")+('Question 10 unworked'!$H547="Mumbai Indians"),1,0)</f>
        <v>0</v>
      </c>
    </row>
    <row r="548" spans="1:18" ht="15.75" customHeight="1" x14ac:dyDescent="0.3">
      <c r="A548" s="3">
        <v>980945</v>
      </c>
      <c r="B548" s="3" t="s">
        <v>38</v>
      </c>
      <c r="C548" s="5">
        <v>42487</v>
      </c>
      <c r="D548" s="3" t="s">
        <v>335</v>
      </c>
      <c r="E548" s="3" t="s">
        <v>40</v>
      </c>
      <c r="F548" s="3">
        <v>0</v>
      </c>
      <c r="G548" s="3" t="s">
        <v>41</v>
      </c>
      <c r="H548" s="3" t="s">
        <v>323</v>
      </c>
      <c r="I548" s="3" t="s">
        <v>41</v>
      </c>
      <c r="J548" s="3" t="s">
        <v>24</v>
      </c>
      <c r="K548" s="3" t="s">
        <v>323</v>
      </c>
      <c r="L548" s="3" t="s">
        <v>25</v>
      </c>
      <c r="M548" s="3">
        <v>1</v>
      </c>
      <c r="N548" s="3" t="s">
        <v>26</v>
      </c>
      <c r="O548" s="3" t="s">
        <v>27</v>
      </c>
      <c r="P548" s="3" t="s">
        <v>122</v>
      </c>
      <c r="Q548" s="3" t="s">
        <v>142</v>
      </c>
      <c r="R548" s="3">
        <f>IF( ('Question 10 unworked'!$G548="Mumbai Indians")+('Question 10 unworked'!$H548="Mumbai Indians"),1,0)</f>
        <v>0</v>
      </c>
    </row>
    <row r="549" spans="1:18" ht="15.75" customHeight="1" x14ac:dyDescent="0.3">
      <c r="A549" s="3">
        <v>980947</v>
      </c>
      <c r="B549" s="3" t="s">
        <v>46</v>
      </c>
      <c r="C549" s="5">
        <v>42488</v>
      </c>
      <c r="D549" s="3" t="s">
        <v>149</v>
      </c>
      <c r="E549" s="3" t="s">
        <v>48</v>
      </c>
      <c r="F549" s="3">
        <v>0</v>
      </c>
      <c r="G549" s="3" t="s">
        <v>49</v>
      </c>
      <c r="H549" s="3" t="s">
        <v>23</v>
      </c>
      <c r="I549" s="3" t="s">
        <v>49</v>
      </c>
      <c r="J549" s="3" t="s">
        <v>24</v>
      </c>
      <c r="K549" s="3" t="s">
        <v>49</v>
      </c>
      <c r="L549" s="3" t="s">
        <v>43</v>
      </c>
      <c r="M549" s="3">
        <v>6</v>
      </c>
      <c r="N549" s="3" t="s">
        <v>26</v>
      </c>
      <c r="O549" s="3" t="s">
        <v>27</v>
      </c>
      <c r="P549" s="3" t="s">
        <v>325</v>
      </c>
      <c r="Q549" s="3" t="s">
        <v>215</v>
      </c>
      <c r="R549" s="3">
        <f>IF( ('Question 10 unworked'!$G549="Mumbai Indians")+('Question 10 unworked'!$H549="Mumbai Indians"),1,0)</f>
        <v>1</v>
      </c>
    </row>
    <row r="550" spans="1:18" ht="15.75" customHeight="1" x14ac:dyDescent="0.3">
      <c r="A550" s="3">
        <v>980949</v>
      </c>
      <c r="B550" s="3" t="s">
        <v>240</v>
      </c>
      <c r="C550" s="5">
        <v>42489</v>
      </c>
      <c r="D550" s="3" t="s">
        <v>154</v>
      </c>
      <c r="E550" s="3" t="s">
        <v>303</v>
      </c>
      <c r="F550" s="3">
        <v>0</v>
      </c>
      <c r="G550" s="3" t="s">
        <v>321</v>
      </c>
      <c r="H550" s="3" t="s">
        <v>323</v>
      </c>
      <c r="I550" s="3" t="s">
        <v>323</v>
      </c>
      <c r="J550" s="3" t="s">
        <v>24</v>
      </c>
      <c r="K550" s="3" t="s">
        <v>323</v>
      </c>
      <c r="L550" s="3" t="s">
        <v>43</v>
      </c>
      <c r="M550" s="3">
        <v>3</v>
      </c>
      <c r="N550" s="3" t="s">
        <v>26</v>
      </c>
      <c r="O550" s="3" t="s">
        <v>27</v>
      </c>
      <c r="P550" s="3" t="s">
        <v>305</v>
      </c>
      <c r="Q550" s="3" t="s">
        <v>244</v>
      </c>
      <c r="R550" s="3">
        <f>IF( ('Question 10 unworked'!$G550="Mumbai Indians")+('Question 10 unworked'!$H550="Mumbai Indians"),1,0)</f>
        <v>0</v>
      </c>
    </row>
    <row r="551" spans="1:18" ht="15.75" customHeight="1" x14ac:dyDescent="0.3">
      <c r="A551" s="3">
        <v>980951</v>
      </c>
      <c r="B551" s="3" t="s">
        <v>38</v>
      </c>
      <c r="C551" s="5">
        <v>42490</v>
      </c>
      <c r="D551" s="3" t="s">
        <v>336</v>
      </c>
      <c r="E551" s="3" t="s">
        <v>40</v>
      </c>
      <c r="F551" s="3">
        <v>0</v>
      </c>
      <c r="G551" s="3" t="s">
        <v>41</v>
      </c>
      <c r="H551" s="3" t="s">
        <v>23</v>
      </c>
      <c r="I551" s="3" t="s">
        <v>23</v>
      </c>
      <c r="J551" s="3" t="s">
        <v>24</v>
      </c>
      <c r="K551" s="3" t="s">
        <v>41</v>
      </c>
      <c r="L551" s="3" t="s">
        <v>25</v>
      </c>
      <c r="M551" s="3">
        <v>27</v>
      </c>
      <c r="N551" s="3" t="s">
        <v>26</v>
      </c>
      <c r="O551" s="3" t="s">
        <v>27</v>
      </c>
      <c r="P551" s="3" t="s">
        <v>337</v>
      </c>
      <c r="Q551" s="3" t="s">
        <v>122</v>
      </c>
      <c r="R551" s="3">
        <f>IF( ('Question 10 unworked'!$G551="Mumbai Indians")+('Question 10 unworked'!$H551="Mumbai Indians"),1,0)</f>
        <v>0</v>
      </c>
    </row>
    <row r="552" spans="1:18" ht="15.75" customHeight="1" x14ac:dyDescent="0.3">
      <c r="A552" s="3">
        <v>980953</v>
      </c>
      <c r="B552" s="3" t="s">
        <v>62</v>
      </c>
      <c r="C552" s="5">
        <v>42490</v>
      </c>
      <c r="D552" s="3" t="s">
        <v>181</v>
      </c>
      <c r="E552" s="3" t="s">
        <v>64</v>
      </c>
      <c r="F552" s="3">
        <v>0</v>
      </c>
      <c r="G552" s="3" t="s">
        <v>261</v>
      </c>
      <c r="H552" s="3" t="s">
        <v>22</v>
      </c>
      <c r="I552" s="3" t="s">
        <v>22</v>
      </c>
      <c r="J552" s="3" t="s">
        <v>24</v>
      </c>
      <c r="K552" s="3" t="s">
        <v>261</v>
      </c>
      <c r="L552" s="3" t="s">
        <v>25</v>
      </c>
      <c r="M552" s="3">
        <v>15</v>
      </c>
      <c r="N552" s="3" t="s">
        <v>26</v>
      </c>
      <c r="O552" s="3" t="s">
        <v>27</v>
      </c>
      <c r="P552" s="3" t="s">
        <v>234</v>
      </c>
      <c r="Q552" s="3" t="s">
        <v>129</v>
      </c>
      <c r="R552" s="3">
        <f>IF( ('Question 10 unworked'!$G552="Mumbai Indians")+('Question 10 unworked'!$H552="Mumbai Indians"),1,0)</f>
        <v>0</v>
      </c>
    </row>
    <row r="553" spans="1:18" ht="15.75" customHeight="1" x14ac:dyDescent="0.3">
      <c r="A553" s="3">
        <v>980955</v>
      </c>
      <c r="B553" s="3" t="s">
        <v>326</v>
      </c>
      <c r="C553" s="5">
        <v>42491</v>
      </c>
      <c r="D553" s="3" t="s">
        <v>301</v>
      </c>
      <c r="E553" s="3" t="s">
        <v>327</v>
      </c>
      <c r="F553" s="3">
        <v>0</v>
      </c>
      <c r="G553" s="3" t="s">
        <v>323</v>
      </c>
      <c r="H553" s="3" t="s">
        <v>33</v>
      </c>
      <c r="I553" s="3" t="s">
        <v>323</v>
      </c>
      <c r="J553" s="3" t="s">
        <v>24</v>
      </c>
      <c r="K553" s="3" t="s">
        <v>33</v>
      </c>
      <c r="L553" s="3" t="s">
        <v>25</v>
      </c>
      <c r="M553" s="3">
        <v>23</v>
      </c>
      <c r="N553" s="3" t="s">
        <v>26</v>
      </c>
      <c r="O553" s="3" t="s">
        <v>27</v>
      </c>
      <c r="P553" s="3" t="s">
        <v>244</v>
      </c>
      <c r="Q553" s="3" t="s">
        <v>324</v>
      </c>
      <c r="R553" s="3">
        <f>IF( ('Question 10 unworked'!$G553="Mumbai Indians")+('Question 10 unworked'!$H553="Mumbai Indians"),1,0)</f>
        <v>0</v>
      </c>
    </row>
    <row r="554" spans="1:18" ht="15.75" customHeight="1" x14ac:dyDescent="0.3">
      <c r="A554" s="3">
        <v>980957</v>
      </c>
      <c r="B554" s="3" t="s">
        <v>240</v>
      </c>
      <c r="C554" s="5">
        <v>42491</v>
      </c>
      <c r="D554" s="3" t="s">
        <v>149</v>
      </c>
      <c r="E554" s="3" t="s">
        <v>303</v>
      </c>
      <c r="F554" s="3">
        <v>0</v>
      </c>
      <c r="G554" s="3" t="s">
        <v>321</v>
      </c>
      <c r="H554" s="3" t="s">
        <v>49</v>
      </c>
      <c r="I554" s="3" t="s">
        <v>49</v>
      </c>
      <c r="J554" s="3" t="s">
        <v>24</v>
      </c>
      <c r="K554" s="3" t="s">
        <v>49</v>
      </c>
      <c r="L554" s="3" t="s">
        <v>43</v>
      </c>
      <c r="M554" s="3">
        <v>8</v>
      </c>
      <c r="N554" s="3" t="s">
        <v>26</v>
      </c>
      <c r="O554" s="3" t="s">
        <v>27</v>
      </c>
      <c r="P554" s="3" t="s">
        <v>334</v>
      </c>
      <c r="Q554" s="3" t="s">
        <v>215</v>
      </c>
      <c r="R554" s="3">
        <f>IF( ('Question 10 unworked'!$G554="Mumbai Indians")+('Question 10 unworked'!$H554="Mumbai Indians"),1,0)</f>
        <v>1</v>
      </c>
    </row>
    <row r="555" spans="1:18" ht="15.75" customHeight="1" x14ac:dyDescent="0.3">
      <c r="A555" s="3">
        <v>980959</v>
      </c>
      <c r="B555" s="3" t="s">
        <v>19</v>
      </c>
      <c r="C555" s="5">
        <v>42492</v>
      </c>
      <c r="D555" s="3" t="s">
        <v>309</v>
      </c>
      <c r="E555" s="3" t="s">
        <v>21</v>
      </c>
      <c r="F555" s="3">
        <v>0</v>
      </c>
      <c r="G555" s="3" t="s">
        <v>22</v>
      </c>
      <c r="H555" s="3" t="s">
        <v>23</v>
      </c>
      <c r="I555" s="3" t="s">
        <v>23</v>
      </c>
      <c r="J555" s="3" t="s">
        <v>24</v>
      </c>
      <c r="K555" s="3" t="s">
        <v>23</v>
      </c>
      <c r="L555" s="3" t="s">
        <v>43</v>
      </c>
      <c r="M555" s="3">
        <v>5</v>
      </c>
      <c r="N555" s="3" t="s">
        <v>26</v>
      </c>
      <c r="O555" s="3" t="s">
        <v>27</v>
      </c>
      <c r="P555" s="3" t="s">
        <v>122</v>
      </c>
      <c r="Q555" s="3" t="s">
        <v>142</v>
      </c>
      <c r="R555" s="3">
        <f>IF( ('Question 10 unworked'!$G555="Mumbai Indians")+('Question 10 unworked'!$H555="Mumbai Indians"),1,0)</f>
        <v>0</v>
      </c>
    </row>
    <row r="556" spans="1:18" ht="15.75" customHeight="1" x14ac:dyDescent="0.3">
      <c r="A556" s="3">
        <v>980961</v>
      </c>
      <c r="B556" s="3" t="s">
        <v>326</v>
      </c>
      <c r="C556" s="5">
        <v>42493</v>
      </c>
      <c r="D556" s="3" t="s">
        <v>338</v>
      </c>
      <c r="E556" s="3" t="s">
        <v>327</v>
      </c>
      <c r="F556" s="3">
        <v>0</v>
      </c>
      <c r="G556" s="3" t="s">
        <v>323</v>
      </c>
      <c r="H556" s="3" t="s">
        <v>41</v>
      </c>
      <c r="I556" s="3" t="s">
        <v>41</v>
      </c>
      <c r="J556" s="3" t="s">
        <v>24</v>
      </c>
      <c r="K556" s="3" t="s">
        <v>41</v>
      </c>
      <c r="L556" s="3" t="s">
        <v>43</v>
      </c>
      <c r="M556" s="3">
        <v>8</v>
      </c>
      <c r="N556" s="3" t="s">
        <v>26</v>
      </c>
      <c r="O556" s="3" t="s">
        <v>27</v>
      </c>
      <c r="P556" s="3" t="s">
        <v>305</v>
      </c>
      <c r="Q556" s="3" t="s">
        <v>244</v>
      </c>
      <c r="R556" s="3">
        <f>IF( ('Question 10 unworked'!$G556="Mumbai Indians")+('Question 10 unworked'!$H556="Mumbai Indians"),1,0)</f>
        <v>0</v>
      </c>
    </row>
    <row r="557" spans="1:18" ht="15.75" customHeight="1" x14ac:dyDescent="0.3">
      <c r="A557" s="3">
        <v>980963</v>
      </c>
      <c r="B557" s="3" t="s">
        <v>52</v>
      </c>
      <c r="C557" s="5">
        <v>42494</v>
      </c>
      <c r="D557" s="3" t="s">
        <v>309</v>
      </c>
      <c r="E557" s="3" t="s">
        <v>54</v>
      </c>
      <c r="F557" s="3">
        <v>0</v>
      </c>
      <c r="G557" s="3" t="s">
        <v>23</v>
      </c>
      <c r="H557" s="3" t="s">
        <v>33</v>
      </c>
      <c r="I557" s="3" t="s">
        <v>33</v>
      </c>
      <c r="J557" s="3" t="s">
        <v>24</v>
      </c>
      <c r="K557" s="3" t="s">
        <v>23</v>
      </c>
      <c r="L557" s="3" t="s">
        <v>25</v>
      </c>
      <c r="M557" s="3">
        <v>7</v>
      </c>
      <c r="N557" s="3" t="s">
        <v>26</v>
      </c>
      <c r="O557" s="3" t="s">
        <v>27</v>
      </c>
      <c r="P557" s="3" t="s">
        <v>234</v>
      </c>
      <c r="Q557" s="3" t="s">
        <v>129</v>
      </c>
      <c r="R557" s="3">
        <f>IF( ('Question 10 unworked'!$G557="Mumbai Indians")+('Question 10 unworked'!$H557="Mumbai Indians"),1,0)</f>
        <v>0</v>
      </c>
    </row>
    <row r="558" spans="1:18" ht="15.75" customHeight="1" x14ac:dyDescent="0.3">
      <c r="A558" s="3">
        <v>980965</v>
      </c>
      <c r="B558" s="3" t="s">
        <v>38</v>
      </c>
      <c r="C558" s="5">
        <v>42495</v>
      </c>
      <c r="D558" s="3" t="s">
        <v>235</v>
      </c>
      <c r="E558" s="3" t="s">
        <v>40</v>
      </c>
      <c r="F558" s="3">
        <v>0</v>
      </c>
      <c r="G558" s="3" t="s">
        <v>41</v>
      </c>
      <c r="H558" s="3" t="s">
        <v>321</v>
      </c>
      <c r="I558" s="3" t="s">
        <v>321</v>
      </c>
      <c r="J558" s="3" t="s">
        <v>24</v>
      </c>
      <c r="K558" s="3" t="s">
        <v>321</v>
      </c>
      <c r="L558" s="3" t="s">
        <v>43</v>
      </c>
      <c r="M558" s="3">
        <v>7</v>
      </c>
      <c r="N558" s="3" t="s">
        <v>26</v>
      </c>
      <c r="O558" s="3" t="s">
        <v>27</v>
      </c>
      <c r="P558" s="3" t="s">
        <v>254</v>
      </c>
      <c r="Q558" s="3" t="s">
        <v>215</v>
      </c>
      <c r="R558" s="3">
        <f>IF( ('Question 10 unworked'!$G558="Mumbai Indians")+('Question 10 unworked'!$H558="Mumbai Indians"),1,0)</f>
        <v>0</v>
      </c>
    </row>
    <row r="559" spans="1:18" ht="15.75" customHeight="1" x14ac:dyDescent="0.3">
      <c r="A559" s="3">
        <v>980967</v>
      </c>
      <c r="B559" s="3" t="s">
        <v>62</v>
      </c>
      <c r="C559" s="5">
        <v>42496</v>
      </c>
      <c r="D559" s="3" t="s">
        <v>296</v>
      </c>
      <c r="E559" s="3" t="s">
        <v>64</v>
      </c>
      <c r="F559" s="3">
        <v>0</v>
      </c>
      <c r="G559" s="3" t="s">
        <v>261</v>
      </c>
      <c r="H559" s="3" t="s">
        <v>323</v>
      </c>
      <c r="I559" s="3" t="s">
        <v>261</v>
      </c>
      <c r="J559" s="3" t="s">
        <v>24</v>
      </c>
      <c r="K559" s="3" t="s">
        <v>261</v>
      </c>
      <c r="L559" s="3" t="s">
        <v>43</v>
      </c>
      <c r="M559" s="3">
        <v>5</v>
      </c>
      <c r="N559" s="3" t="s">
        <v>26</v>
      </c>
      <c r="O559" s="3" t="s">
        <v>27</v>
      </c>
      <c r="P559" s="3" t="s">
        <v>122</v>
      </c>
      <c r="Q559" s="3" t="s">
        <v>142</v>
      </c>
      <c r="R559" s="3">
        <f>IF( ('Question 10 unworked'!$G559="Mumbai Indians")+('Question 10 unworked'!$H559="Mumbai Indians"),1,0)</f>
        <v>0</v>
      </c>
    </row>
    <row r="560" spans="1:18" ht="15.75" customHeight="1" x14ac:dyDescent="0.3">
      <c r="A560" s="3">
        <v>980969</v>
      </c>
      <c r="B560" s="3" t="s">
        <v>19</v>
      </c>
      <c r="C560" s="5">
        <v>42497</v>
      </c>
      <c r="D560" s="3" t="s">
        <v>217</v>
      </c>
      <c r="E560" s="3" t="s">
        <v>21</v>
      </c>
      <c r="F560" s="3">
        <v>0</v>
      </c>
      <c r="G560" s="3" t="s">
        <v>22</v>
      </c>
      <c r="H560" s="3" t="s">
        <v>321</v>
      </c>
      <c r="I560" s="3" t="s">
        <v>22</v>
      </c>
      <c r="J560" s="3" t="s">
        <v>24</v>
      </c>
      <c r="K560" s="3" t="s">
        <v>22</v>
      </c>
      <c r="L560" s="3" t="s">
        <v>43</v>
      </c>
      <c r="M560" s="3">
        <v>7</v>
      </c>
      <c r="N560" s="3" t="s">
        <v>26</v>
      </c>
      <c r="O560" s="3" t="s">
        <v>27</v>
      </c>
      <c r="P560" s="3" t="s">
        <v>305</v>
      </c>
      <c r="Q560" s="3" t="s">
        <v>244</v>
      </c>
      <c r="R560" s="3">
        <f>IF( ('Question 10 unworked'!$G560="Mumbai Indians")+('Question 10 unworked'!$H560="Mumbai Indians"),1,0)</f>
        <v>0</v>
      </c>
    </row>
    <row r="561" spans="1:18" ht="15.75" customHeight="1" x14ac:dyDescent="0.3">
      <c r="A561" s="3">
        <v>980971</v>
      </c>
      <c r="B561" s="3" t="s">
        <v>30</v>
      </c>
      <c r="C561" s="5">
        <v>42497</v>
      </c>
      <c r="D561" s="3" t="s">
        <v>339</v>
      </c>
      <c r="E561" s="3" t="s">
        <v>322</v>
      </c>
      <c r="F561" s="3">
        <v>0</v>
      </c>
      <c r="G561" s="3" t="s">
        <v>33</v>
      </c>
      <c r="H561" s="3" t="s">
        <v>41</v>
      </c>
      <c r="I561" s="3" t="s">
        <v>41</v>
      </c>
      <c r="J561" s="3" t="s">
        <v>24</v>
      </c>
      <c r="K561" s="3" t="s">
        <v>33</v>
      </c>
      <c r="L561" s="3" t="s">
        <v>25</v>
      </c>
      <c r="M561" s="3">
        <v>9</v>
      </c>
      <c r="N561" s="3" t="s">
        <v>26</v>
      </c>
      <c r="O561" s="3" t="s">
        <v>27</v>
      </c>
      <c r="P561" s="3" t="s">
        <v>129</v>
      </c>
      <c r="Q561" s="3" t="s">
        <v>269</v>
      </c>
      <c r="R561" s="3">
        <f>IF( ('Question 10 unworked'!$G561="Mumbai Indians")+('Question 10 unworked'!$H561="Mumbai Indians"),1,0)</f>
        <v>0</v>
      </c>
    </row>
    <row r="562" spans="1:18" ht="15.75" customHeight="1" x14ac:dyDescent="0.3">
      <c r="A562" s="3">
        <v>980973</v>
      </c>
      <c r="B562" s="3" t="s">
        <v>236</v>
      </c>
      <c r="C562" s="5">
        <v>42498</v>
      </c>
      <c r="D562" s="3" t="s">
        <v>89</v>
      </c>
      <c r="E562" s="3" t="s">
        <v>238</v>
      </c>
      <c r="F562" s="3">
        <v>0</v>
      </c>
      <c r="G562" s="3" t="s">
        <v>49</v>
      </c>
      <c r="H562" s="3" t="s">
        <v>261</v>
      </c>
      <c r="I562" s="3" t="s">
        <v>49</v>
      </c>
      <c r="J562" s="3" t="s">
        <v>24</v>
      </c>
      <c r="K562" s="3" t="s">
        <v>261</v>
      </c>
      <c r="L562" s="3" t="s">
        <v>25</v>
      </c>
      <c r="M562" s="3">
        <v>85</v>
      </c>
      <c r="N562" s="3" t="s">
        <v>26</v>
      </c>
      <c r="O562" s="3" t="s">
        <v>27</v>
      </c>
      <c r="P562" s="3" t="s">
        <v>142</v>
      </c>
      <c r="Q562" s="3" t="s">
        <v>254</v>
      </c>
      <c r="R562" s="3">
        <f>IF( ('Question 10 unworked'!$G562="Mumbai Indians")+('Question 10 unworked'!$H562="Mumbai Indians"),1,0)</f>
        <v>1</v>
      </c>
    </row>
    <row r="563" spans="1:18" ht="15.75" customHeight="1" x14ac:dyDescent="0.3">
      <c r="A563" s="3">
        <v>980975</v>
      </c>
      <c r="B563" s="3" t="s">
        <v>52</v>
      </c>
      <c r="C563" s="5">
        <v>42498</v>
      </c>
      <c r="D563" s="3" t="s">
        <v>105</v>
      </c>
      <c r="E563" s="3" t="s">
        <v>54</v>
      </c>
      <c r="F563" s="3">
        <v>0</v>
      </c>
      <c r="G563" s="3" t="s">
        <v>23</v>
      </c>
      <c r="H563" s="3" t="s">
        <v>323</v>
      </c>
      <c r="I563" s="3" t="s">
        <v>323</v>
      </c>
      <c r="J563" s="3" t="s">
        <v>24</v>
      </c>
      <c r="K563" s="3" t="s">
        <v>323</v>
      </c>
      <c r="L563" s="3" t="s">
        <v>43</v>
      </c>
      <c r="M563" s="3">
        <v>5</v>
      </c>
      <c r="N563" s="3" t="s">
        <v>26</v>
      </c>
      <c r="O563" s="3" t="s">
        <v>27</v>
      </c>
      <c r="P563" s="3" t="s">
        <v>122</v>
      </c>
      <c r="Q563" s="3" t="s">
        <v>215</v>
      </c>
      <c r="R563" s="3">
        <f>IF( ('Question 10 unworked'!$G563="Mumbai Indians")+('Question 10 unworked'!$H563="Mumbai Indians"),1,0)</f>
        <v>0</v>
      </c>
    </row>
    <row r="564" spans="1:18" ht="15.75" customHeight="1" x14ac:dyDescent="0.3">
      <c r="A564" s="3">
        <v>980977</v>
      </c>
      <c r="B564" s="3" t="s">
        <v>30</v>
      </c>
      <c r="C564" s="5">
        <v>42499</v>
      </c>
      <c r="D564" s="3" t="s">
        <v>59</v>
      </c>
      <c r="E564" s="3" t="s">
        <v>322</v>
      </c>
      <c r="F564" s="3">
        <v>0</v>
      </c>
      <c r="G564" s="3" t="s">
        <v>33</v>
      </c>
      <c r="H564" s="3" t="s">
        <v>22</v>
      </c>
      <c r="I564" s="3" t="s">
        <v>33</v>
      </c>
      <c r="J564" s="3" t="s">
        <v>24</v>
      </c>
      <c r="K564" s="3" t="s">
        <v>22</v>
      </c>
      <c r="L564" s="3" t="s">
        <v>25</v>
      </c>
      <c r="M564" s="3">
        <v>1</v>
      </c>
      <c r="N564" s="3" t="s">
        <v>26</v>
      </c>
      <c r="O564" s="3" t="s">
        <v>27</v>
      </c>
      <c r="P564" s="3" t="s">
        <v>234</v>
      </c>
      <c r="Q564" s="3" t="s">
        <v>129</v>
      </c>
      <c r="R564" s="3">
        <f>IF( ('Question 10 unworked'!$G564="Mumbai Indians")+('Question 10 unworked'!$H564="Mumbai Indians"),1,0)</f>
        <v>0</v>
      </c>
    </row>
    <row r="565" spans="1:18" ht="15.75" customHeight="1" x14ac:dyDescent="0.3">
      <c r="A565" s="3">
        <v>980979</v>
      </c>
      <c r="B565" s="3" t="s">
        <v>236</v>
      </c>
      <c r="C565" s="5">
        <v>42500</v>
      </c>
      <c r="D565" s="3" t="s">
        <v>340</v>
      </c>
      <c r="E565" s="3" t="s">
        <v>238</v>
      </c>
      <c r="F565" s="3">
        <v>0</v>
      </c>
      <c r="G565" s="3" t="s">
        <v>321</v>
      </c>
      <c r="H565" s="3" t="s">
        <v>261</v>
      </c>
      <c r="I565" s="3" t="s">
        <v>261</v>
      </c>
      <c r="J565" s="3" t="s">
        <v>35</v>
      </c>
      <c r="K565" s="3" t="s">
        <v>261</v>
      </c>
      <c r="L565" s="3" t="s">
        <v>25</v>
      </c>
      <c r="M565" s="3">
        <v>4</v>
      </c>
      <c r="N565" s="3" t="s">
        <v>26</v>
      </c>
      <c r="O565" s="3" t="s">
        <v>27</v>
      </c>
      <c r="P565" s="3" t="s">
        <v>305</v>
      </c>
      <c r="Q565" s="3" t="s">
        <v>324</v>
      </c>
      <c r="R565" s="3">
        <f>IF( ('Question 10 unworked'!$G565="Mumbai Indians")+('Question 10 unworked'!$H565="Mumbai Indians"),1,0)</f>
        <v>0</v>
      </c>
    </row>
    <row r="566" spans="1:18" ht="15.75" customHeight="1" x14ac:dyDescent="0.3">
      <c r="A566" s="3">
        <v>980981</v>
      </c>
      <c r="B566" s="3" t="s">
        <v>19</v>
      </c>
      <c r="C566" s="5">
        <v>42501</v>
      </c>
      <c r="D566" s="3" t="s">
        <v>341</v>
      </c>
      <c r="E566" s="3" t="s">
        <v>21</v>
      </c>
      <c r="F566" s="3">
        <v>0</v>
      </c>
      <c r="G566" s="3" t="s">
        <v>22</v>
      </c>
      <c r="H566" s="3" t="s">
        <v>49</v>
      </c>
      <c r="I566" s="3" t="s">
        <v>49</v>
      </c>
      <c r="J566" s="3" t="s">
        <v>24</v>
      </c>
      <c r="K566" s="3" t="s">
        <v>49</v>
      </c>
      <c r="L566" s="3" t="s">
        <v>43</v>
      </c>
      <c r="M566" s="3">
        <v>6</v>
      </c>
      <c r="N566" s="3" t="s">
        <v>26</v>
      </c>
      <c r="O566" s="3" t="s">
        <v>27</v>
      </c>
      <c r="P566" s="3" t="s">
        <v>334</v>
      </c>
      <c r="Q566" s="3" t="s">
        <v>254</v>
      </c>
      <c r="R566" s="3">
        <f>IF( ('Question 10 unworked'!$G566="Mumbai Indians")+('Question 10 unworked'!$H566="Mumbai Indians"),1,0)</f>
        <v>1</v>
      </c>
    </row>
    <row r="567" spans="1:18" ht="15.75" customHeight="1" x14ac:dyDescent="0.3">
      <c r="A567" s="3">
        <v>980983</v>
      </c>
      <c r="B567" s="3" t="s">
        <v>62</v>
      </c>
      <c r="C567" s="5">
        <v>42502</v>
      </c>
      <c r="D567" s="3" t="s">
        <v>335</v>
      </c>
      <c r="E567" s="3" t="s">
        <v>64</v>
      </c>
      <c r="F567" s="3">
        <v>0</v>
      </c>
      <c r="G567" s="3" t="s">
        <v>261</v>
      </c>
      <c r="H567" s="3" t="s">
        <v>41</v>
      </c>
      <c r="I567" s="3" t="s">
        <v>41</v>
      </c>
      <c r="J567" s="3" t="s">
        <v>24</v>
      </c>
      <c r="K567" s="3" t="s">
        <v>41</v>
      </c>
      <c r="L567" s="3" t="s">
        <v>43</v>
      </c>
      <c r="M567" s="3">
        <v>7</v>
      </c>
      <c r="N567" s="3" t="s">
        <v>26</v>
      </c>
      <c r="O567" s="3" t="s">
        <v>27</v>
      </c>
      <c r="P567" s="3" t="s">
        <v>330</v>
      </c>
      <c r="Q567" s="3" t="s">
        <v>122</v>
      </c>
      <c r="R567" s="3">
        <f>IF( ('Question 10 unworked'!$G567="Mumbai Indians")+('Question 10 unworked'!$H567="Mumbai Indians"),1,0)</f>
        <v>0</v>
      </c>
    </row>
    <row r="568" spans="1:18" ht="15.75" customHeight="1" x14ac:dyDescent="0.3">
      <c r="A568" s="3">
        <v>980985</v>
      </c>
      <c r="B568" s="3" t="s">
        <v>236</v>
      </c>
      <c r="C568" s="5">
        <v>42503</v>
      </c>
      <c r="D568" s="3" t="s">
        <v>339</v>
      </c>
      <c r="E568" s="3" t="s">
        <v>238</v>
      </c>
      <c r="F568" s="3">
        <v>0</v>
      </c>
      <c r="G568" s="3" t="s">
        <v>49</v>
      </c>
      <c r="H568" s="3" t="s">
        <v>33</v>
      </c>
      <c r="I568" s="3" t="s">
        <v>49</v>
      </c>
      <c r="J568" s="3" t="s">
        <v>35</v>
      </c>
      <c r="K568" s="3" t="s">
        <v>33</v>
      </c>
      <c r="L568" s="3" t="s">
        <v>43</v>
      </c>
      <c r="M568" s="3">
        <v>7</v>
      </c>
      <c r="N568" s="3" t="s">
        <v>26</v>
      </c>
      <c r="O568" s="3" t="s">
        <v>27</v>
      </c>
      <c r="P568" s="3" t="s">
        <v>129</v>
      </c>
      <c r="Q568" s="3" t="s">
        <v>269</v>
      </c>
      <c r="R568" s="3">
        <f>IF( ('Question 10 unworked'!$G568="Mumbai Indians")+('Question 10 unworked'!$H568="Mumbai Indians"),1,0)</f>
        <v>1</v>
      </c>
    </row>
    <row r="569" spans="1:18" ht="15.75" customHeight="1" x14ac:dyDescent="0.3">
      <c r="A569" s="3">
        <v>980987</v>
      </c>
      <c r="B569" s="3" t="s">
        <v>19</v>
      </c>
      <c r="C569" s="5">
        <v>42504</v>
      </c>
      <c r="D569" s="3" t="s">
        <v>123</v>
      </c>
      <c r="E569" s="3" t="s">
        <v>21</v>
      </c>
      <c r="F569" s="3">
        <v>0</v>
      </c>
      <c r="G569" s="3" t="s">
        <v>22</v>
      </c>
      <c r="H569" s="3" t="s">
        <v>323</v>
      </c>
      <c r="I569" s="3" t="s">
        <v>323</v>
      </c>
      <c r="J569" s="3" t="s">
        <v>24</v>
      </c>
      <c r="K569" s="3" t="s">
        <v>22</v>
      </c>
      <c r="L569" s="3" t="s">
        <v>25</v>
      </c>
      <c r="M569" s="3">
        <v>144</v>
      </c>
      <c r="N569" s="3" t="s">
        <v>26</v>
      </c>
      <c r="O569" s="3" t="s">
        <v>27</v>
      </c>
      <c r="P569" s="3" t="s">
        <v>334</v>
      </c>
      <c r="Q569" s="3" t="s">
        <v>324</v>
      </c>
      <c r="R569" s="3">
        <f>IF( ('Question 10 unworked'!$G569="Mumbai Indians")+('Question 10 unworked'!$H569="Mumbai Indians"),1,0)</f>
        <v>0</v>
      </c>
    </row>
    <row r="570" spans="1:18" ht="15.75" customHeight="1" x14ac:dyDescent="0.3">
      <c r="A570" s="3">
        <v>980989</v>
      </c>
      <c r="B570" s="3" t="s">
        <v>52</v>
      </c>
      <c r="C570" s="5">
        <v>42504</v>
      </c>
      <c r="D570" s="3" t="s">
        <v>70</v>
      </c>
      <c r="E570" s="3" t="s">
        <v>54</v>
      </c>
      <c r="F570" s="3">
        <v>0</v>
      </c>
      <c r="G570" s="3" t="s">
        <v>23</v>
      </c>
      <c r="H570" s="3" t="s">
        <v>321</v>
      </c>
      <c r="I570" s="3" t="s">
        <v>321</v>
      </c>
      <c r="J570" s="3" t="s">
        <v>35</v>
      </c>
      <c r="K570" s="3" t="s">
        <v>23</v>
      </c>
      <c r="L570" s="3" t="s">
        <v>43</v>
      </c>
      <c r="M570" s="3">
        <v>8</v>
      </c>
      <c r="N570" s="3" t="s">
        <v>26</v>
      </c>
      <c r="O570" s="3" t="s">
        <v>97</v>
      </c>
      <c r="P570" s="3" t="s">
        <v>329</v>
      </c>
      <c r="Q570" s="3" t="s">
        <v>244</v>
      </c>
      <c r="R570" s="3">
        <f>IF( ('Question 10 unworked'!$G570="Mumbai Indians")+('Question 10 unworked'!$H570="Mumbai Indians"),1,0)</f>
        <v>0</v>
      </c>
    </row>
    <row r="571" spans="1:18" ht="15.75" customHeight="1" x14ac:dyDescent="0.3">
      <c r="A571" s="3">
        <v>980991</v>
      </c>
      <c r="B571" s="3" t="s">
        <v>30</v>
      </c>
      <c r="C571" s="5">
        <v>42505</v>
      </c>
      <c r="D571" s="3" t="s">
        <v>342</v>
      </c>
      <c r="E571" s="3" t="s">
        <v>322</v>
      </c>
      <c r="F571" s="3">
        <v>0</v>
      </c>
      <c r="G571" s="3" t="s">
        <v>33</v>
      </c>
      <c r="H571" s="3" t="s">
        <v>261</v>
      </c>
      <c r="I571" s="3" t="s">
        <v>33</v>
      </c>
      <c r="J571" s="3" t="s">
        <v>35</v>
      </c>
      <c r="K571" s="3" t="s">
        <v>261</v>
      </c>
      <c r="L571" s="3" t="s">
        <v>43</v>
      </c>
      <c r="M571" s="3">
        <v>7</v>
      </c>
      <c r="N571" s="3" t="s">
        <v>26</v>
      </c>
      <c r="O571" s="3" t="s">
        <v>27</v>
      </c>
      <c r="P571" s="3" t="s">
        <v>337</v>
      </c>
      <c r="Q571" s="3" t="s">
        <v>122</v>
      </c>
      <c r="R571" s="3">
        <f>IF( ('Question 10 unworked'!$G571="Mumbai Indians")+('Question 10 unworked'!$H571="Mumbai Indians"),1,0)</f>
        <v>0</v>
      </c>
    </row>
    <row r="572" spans="1:18" ht="15.75" customHeight="1" x14ac:dyDescent="0.3">
      <c r="A572" s="3">
        <v>980993</v>
      </c>
      <c r="B572" s="3" t="s">
        <v>236</v>
      </c>
      <c r="C572" s="5">
        <v>42505</v>
      </c>
      <c r="D572" s="3" t="s">
        <v>341</v>
      </c>
      <c r="E572" s="3" t="s">
        <v>238</v>
      </c>
      <c r="F572" s="3">
        <v>0</v>
      </c>
      <c r="G572" s="3" t="s">
        <v>49</v>
      </c>
      <c r="H572" s="3" t="s">
        <v>41</v>
      </c>
      <c r="I572" s="3" t="s">
        <v>41</v>
      </c>
      <c r="J572" s="3" t="s">
        <v>24</v>
      </c>
      <c r="K572" s="3" t="s">
        <v>49</v>
      </c>
      <c r="L572" s="3" t="s">
        <v>25</v>
      </c>
      <c r="M572" s="3">
        <v>80</v>
      </c>
      <c r="N572" s="3" t="s">
        <v>26</v>
      </c>
      <c r="O572" s="3" t="s">
        <v>27</v>
      </c>
      <c r="P572" s="3" t="s">
        <v>325</v>
      </c>
      <c r="Q572" s="3" t="s">
        <v>269</v>
      </c>
      <c r="R572" s="3">
        <f>IF( ('Question 10 unworked'!$G572="Mumbai Indians")+('Question 10 unworked'!$H572="Mumbai Indians"),1,0)</f>
        <v>1</v>
      </c>
    </row>
    <row r="573" spans="1:18" ht="15.75" customHeight="1" x14ac:dyDescent="0.3">
      <c r="A573" s="3">
        <v>980995</v>
      </c>
      <c r="B573" s="3" t="s">
        <v>52</v>
      </c>
      <c r="C573" s="5">
        <v>42506</v>
      </c>
      <c r="D573" s="3" t="s">
        <v>217</v>
      </c>
      <c r="E573" s="3" t="s">
        <v>54</v>
      </c>
      <c r="F573" s="3">
        <v>0</v>
      </c>
      <c r="G573" s="3" t="s">
        <v>23</v>
      </c>
      <c r="H573" s="3" t="s">
        <v>22</v>
      </c>
      <c r="I573" s="3" t="s">
        <v>22</v>
      </c>
      <c r="J573" s="3" t="s">
        <v>24</v>
      </c>
      <c r="K573" s="3" t="s">
        <v>22</v>
      </c>
      <c r="L573" s="3" t="s">
        <v>43</v>
      </c>
      <c r="M573" s="3">
        <v>9</v>
      </c>
      <c r="N573" s="3" t="s">
        <v>26</v>
      </c>
      <c r="O573" s="3" t="s">
        <v>27</v>
      </c>
      <c r="P573" s="3" t="s">
        <v>305</v>
      </c>
      <c r="Q573" s="3" t="s">
        <v>329</v>
      </c>
      <c r="R573" s="3">
        <f>IF( ('Question 10 unworked'!$G573="Mumbai Indians")+('Question 10 unworked'!$H573="Mumbai Indians"),1,0)</f>
        <v>0</v>
      </c>
    </row>
    <row r="574" spans="1:18" ht="15.75" customHeight="1" x14ac:dyDescent="0.3">
      <c r="A574" s="3">
        <v>980997</v>
      </c>
      <c r="B574" s="3" t="s">
        <v>236</v>
      </c>
      <c r="C574" s="5">
        <v>42507</v>
      </c>
      <c r="D574" s="3" t="s">
        <v>333</v>
      </c>
      <c r="E574" s="3" t="s">
        <v>238</v>
      </c>
      <c r="F574" s="3">
        <v>0</v>
      </c>
      <c r="G574" s="3" t="s">
        <v>321</v>
      </c>
      <c r="H574" s="3" t="s">
        <v>41</v>
      </c>
      <c r="I574" s="3" t="s">
        <v>321</v>
      </c>
      <c r="J574" s="3" t="s">
        <v>24</v>
      </c>
      <c r="K574" s="3" t="s">
        <v>321</v>
      </c>
      <c r="L574" s="3" t="s">
        <v>25</v>
      </c>
      <c r="M574" s="3">
        <v>19</v>
      </c>
      <c r="N574" s="3" t="s">
        <v>26</v>
      </c>
      <c r="O574" s="3" t="s">
        <v>97</v>
      </c>
      <c r="P574" s="3" t="s">
        <v>325</v>
      </c>
      <c r="Q574" s="3" t="s">
        <v>254</v>
      </c>
      <c r="R574" s="3">
        <f>IF( ('Question 10 unworked'!$G574="Mumbai Indians")+('Question 10 unworked'!$H574="Mumbai Indians"),1,0)</f>
        <v>0</v>
      </c>
    </row>
    <row r="575" spans="1:18" ht="15.75" customHeight="1" x14ac:dyDescent="0.3">
      <c r="A575" s="3">
        <v>980999</v>
      </c>
      <c r="B575" s="3" t="s">
        <v>19</v>
      </c>
      <c r="C575" s="5">
        <v>42508</v>
      </c>
      <c r="D575" s="3" t="s">
        <v>217</v>
      </c>
      <c r="E575" s="3" t="s">
        <v>21</v>
      </c>
      <c r="F575" s="3">
        <v>0</v>
      </c>
      <c r="G575" s="3" t="s">
        <v>22</v>
      </c>
      <c r="H575" s="3" t="s">
        <v>33</v>
      </c>
      <c r="I575" s="3" t="s">
        <v>33</v>
      </c>
      <c r="J575" s="3" t="s">
        <v>24</v>
      </c>
      <c r="K575" s="3" t="s">
        <v>22</v>
      </c>
      <c r="L575" s="3" t="s">
        <v>25</v>
      </c>
      <c r="M575" s="3">
        <v>82</v>
      </c>
      <c r="N575" s="3" t="s">
        <v>26</v>
      </c>
      <c r="O575" s="3" t="s">
        <v>97</v>
      </c>
      <c r="P575" s="3" t="s">
        <v>337</v>
      </c>
      <c r="Q575" s="3" t="s">
        <v>122</v>
      </c>
      <c r="R575" s="3">
        <f>IF( ('Question 10 unworked'!$G575="Mumbai Indians")+('Question 10 unworked'!$H575="Mumbai Indians"),1,0)</f>
        <v>0</v>
      </c>
    </row>
    <row r="576" spans="1:18" ht="15.75" customHeight="1" x14ac:dyDescent="0.3">
      <c r="A576" s="3">
        <v>981001</v>
      </c>
      <c r="B576" s="3" t="s">
        <v>343</v>
      </c>
      <c r="C576" s="5">
        <v>42509</v>
      </c>
      <c r="D576" s="3" t="s">
        <v>154</v>
      </c>
      <c r="E576" s="3" t="s">
        <v>344</v>
      </c>
      <c r="F576" s="3">
        <v>0</v>
      </c>
      <c r="G576" s="3" t="s">
        <v>323</v>
      </c>
      <c r="H576" s="3" t="s">
        <v>23</v>
      </c>
      <c r="I576" s="3" t="s">
        <v>323</v>
      </c>
      <c r="J576" s="3" t="s">
        <v>24</v>
      </c>
      <c r="K576" s="3" t="s">
        <v>323</v>
      </c>
      <c r="L576" s="3" t="s">
        <v>43</v>
      </c>
      <c r="M576" s="3">
        <v>6</v>
      </c>
      <c r="N576" s="3" t="s">
        <v>26</v>
      </c>
      <c r="O576" s="3" t="s">
        <v>27</v>
      </c>
      <c r="P576" s="3" t="s">
        <v>234</v>
      </c>
      <c r="Q576" s="3" t="s">
        <v>269</v>
      </c>
      <c r="R576" s="3">
        <f>IF( ('Question 10 unworked'!$G576="Mumbai Indians")+('Question 10 unworked'!$H576="Mumbai Indians"),1,0)</f>
        <v>0</v>
      </c>
    </row>
    <row r="577" spans="1:18" ht="15.75" customHeight="1" x14ac:dyDescent="0.3">
      <c r="A577" s="3">
        <v>981003</v>
      </c>
      <c r="B577" s="3" t="s">
        <v>271</v>
      </c>
      <c r="C577" s="5">
        <v>42510</v>
      </c>
      <c r="D577" s="3" t="s">
        <v>298</v>
      </c>
      <c r="E577" s="3" t="s">
        <v>272</v>
      </c>
      <c r="F577" s="3">
        <v>0</v>
      </c>
      <c r="G577" s="3" t="s">
        <v>41</v>
      </c>
      <c r="H577" s="3" t="s">
        <v>261</v>
      </c>
      <c r="I577" s="3" t="s">
        <v>41</v>
      </c>
      <c r="J577" s="3" t="s">
        <v>24</v>
      </c>
      <c r="K577" s="3" t="s">
        <v>41</v>
      </c>
      <c r="L577" s="3" t="s">
        <v>43</v>
      </c>
      <c r="M577" s="3">
        <v>6</v>
      </c>
      <c r="N577" s="3" t="s">
        <v>26</v>
      </c>
      <c r="O577" s="3" t="s">
        <v>27</v>
      </c>
      <c r="P577" s="3" t="s">
        <v>329</v>
      </c>
      <c r="Q577" s="3" t="s">
        <v>244</v>
      </c>
      <c r="R577" s="3">
        <f>IF( ('Question 10 unworked'!$G577="Mumbai Indians")+('Question 10 unworked'!$H577="Mumbai Indians"),1,0)</f>
        <v>0</v>
      </c>
    </row>
    <row r="578" spans="1:18" ht="15.75" customHeight="1" x14ac:dyDescent="0.3">
      <c r="A578" s="3">
        <v>981005</v>
      </c>
      <c r="B578" s="3" t="s">
        <v>236</v>
      </c>
      <c r="C578" s="5">
        <v>42511</v>
      </c>
      <c r="D578" s="3" t="s">
        <v>78</v>
      </c>
      <c r="E578" s="3" t="s">
        <v>238</v>
      </c>
      <c r="F578" s="3">
        <v>0</v>
      </c>
      <c r="G578" s="3" t="s">
        <v>321</v>
      </c>
      <c r="H578" s="3" t="s">
        <v>33</v>
      </c>
      <c r="I578" s="3" t="s">
        <v>33</v>
      </c>
      <c r="J578" s="3" t="s">
        <v>35</v>
      </c>
      <c r="K578" s="3" t="s">
        <v>321</v>
      </c>
      <c r="L578" s="3" t="s">
        <v>43</v>
      </c>
      <c r="M578" s="3">
        <v>4</v>
      </c>
      <c r="N578" s="3" t="s">
        <v>26</v>
      </c>
      <c r="O578" s="3" t="s">
        <v>27</v>
      </c>
      <c r="P578" s="3" t="s">
        <v>129</v>
      </c>
      <c r="Q578" s="3" t="s">
        <v>325</v>
      </c>
      <c r="R578" s="3">
        <f>IF( ('Question 10 unworked'!$G578="Mumbai Indians")+('Question 10 unworked'!$H578="Mumbai Indians"),1,0)</f>
        <v>0</v>
      </c>
    </row>
    <row r="579" spans="1:18" ht="15.75" customHeight="1" x14ac:dyDescent="0.3">
      <c r="A579" s="3">
        <v>981007</v>
      </c>
      <c r="B579" s="3" t="s">
        <v>343</v>
      </c>
      <c r="C579" s="5">
        <v>42511</v>
      </c>
      <c r="D579" s="3" t="s">
        <v>107</v>
      </c>
      <c r="E579" s="3" t="s">
        <v>344</v>
      </c>
      <c r="F579" s="3">
        <v>0</v>
      </c>
      <c r="G579" s="3" t="s">
        <v>323</v>
      </c>
      <c r="H579" s="3" t="s">
        <v>49</v>
      </c>
      <c r="I579" s="3" t="s">
        <v>323</v>
      </c>
      <c r="J579" s="3" t="s">
        <v>24</v>
      </c>
      <c r="K579" s="3" t="s">
        <v>323</v>
      </c>
      <c r="L579" s="3" t="s">
        <v>43</v>
      </c>
      <c r="M579" s="3">
        <v>6</v>
      </c>
      <c r="N579" s="3" t="s">
        <v>26</v>
      </c>
      <c r="O579" s="3" t="s">
        <v>27</v>
      </c>
      <c r="P579" s="3" t="s">
        <v>234</v>
      </c>
      <c r="Q579" s="3" t="s">
        <v>269</v>
      </c>
      <c r="R579" s="3">
        <f>IF( ('Question 10 unworked'!$G579="Mumbai Indians")+('Question 10 unworked'!$H579="Mumbai Indians"),1,0)</f>
        <v>1</v>
      </c>
    </row>
    <row r="580" spans="1:18" ht="15.75" customHeight="1" x14ac:dyDescent="0.3">
      <c r="A580" s="3">
        <v>981009</v>
      </c>
      <c r="B580" s="3" t="s">
        <v>52</v>
      </c>
      <c r="C580" s="5">
        <v>42512</v>
      </c>
      <c r="D580" s="3" t="s">
        <v>70</v>
      </c>
      <c r="E580" s="3" t="s">
        <v>54</v>
      </c>
      <c r="F580" s="3">
        <v>0</v>
      </c>
      <c r="G580" s="3" t="s">
        <v>23</v>
      </c>
      <c r="H580" s="3" t="s">
        <v>261</v>
      </c>
      <c r="I580" s="3" t="s">
        <v>261</v>
      </c>
      <c r="J580" s="3" t="s">
        <v>24</v>
      </c>
      <c r="K580" s="3" t="s">
        <v>23</v>
      </c>
      <c r="L580" s="3" t="s">
        <v>25</v>
      </c>
      <c r="M580" s="3">
        <v>22</v>
      </c>
      <c r="N580" s="3" t="s">
        <v>26</v>
      </c>
      <c r="O580" s="3" t="s">
        <v>27</v>
      </c>
      <c r="P580" s="3" t="s">
        <v>337</v>
      </c>
      <c r="Q580" s="3" t="s">
        <v>122</v>
      </c>
      <c r="R580" s="3">
        <f>IF( ('Question 10 unworked'!$G580="Mumbai Indians")+('Question 10 unworked'!$H580="Mumbai Indians"),1,0)</f>
        <v>0</v>
      </c>
    </row>
    <row r="581" spans="1:18" ht="15.75" customHeight="1" x14ac:dyDescent="0.3">
      <c r="A581" s="3">
        <v>981011</v>
      </c>
      <c r="B581" s="3" t="s">
        <v>271</v>
      </c>
      <c r="C581" s="5">
        <v>42512</v>
      </c>
      <c r="D581" s="3" t="s">
        <v>217</v>
      </c>
      <c r="E581" s="3" t="s">
        <v>272</v>
      </c>
      <c r="F581" s="3">
        <v>0</v>
      </c>
      <c r="G581" s="3" t="s">
        <v>41</v>
      </c>
      <c r="H581" s="3" t="s">
        <v>22</v>
      </c>
      <c r="I581" s="3" t="s">
        <v>22</v>
      </c>
      <c r="J581" s="3" t="s">
        <v>24</v>
      </c>
      <c r="K581" s="3" t="s">
        <v>22</v>
      </c>
      <c r="L581" s="3" t="s">
        <v>43</v>
      </c>
      <c r="M581" s="3">
        <v>6</v>
      </c>
      <c r="N581" s="3" t="s">
        <v>26</v>
      </c>
      <c r="O581" s="3" t="s">
        <v>27</v>
      </c>
      <c r="P581" s="3" t="s">
        <v>329</v>
      </c>
      <c r="Q581" s="3" t="s">
        <v>244</v>
      </c>
      <c r="R581" s="3">
        <f>IF( ('Question 10 unworked'!$G581="Mumbai Indians")+('Question 10 unworked'!$H581="Mumbai Indians"),1,0)</f>
        <v>0</v>
      </c>
    </row>
    <row r="582" spans="1:18" ht="15.75" customHeight="1" x14ac:dyDescent="0.3">
      <c r="A582" s="3">
        <v>981013</v>
      </c>
      <c r="B582" s="3" t="s">
        <v>19</v>
      </c>
      <c r="C582" s="5">
        <v>42514</v>
      </c>
      <c r="D582" s="3" t="s">
        <v>123</v>
      </c>
      <c r="E582" s="3" t="s">
        <v>21</v>
      </c>
      <c r="F582" s="3">
        <v>0</v>
      </c>
      <c r="G582" s="3" t="s">
        <v>323</v>
      </c>
      <c r="H582" s="3" t="s">
        <v>22</v>
      </c>
      <c r="I582" s="3" t="s">
        <v>22</v>
      </c>
      <c r="J582" s="3" t="s">
        <v>24</v>
      </c>
      <c r="K582" s="3" t="s">
        <v>22</v>
      </c>
      <c r="L582" s="3" t="s">
        <v>43</v>
      </c>
      <c r="M582" s="3">
        <v>4</v>
      </c>
      <c r="N582" s="3" t="s">
        <v>26</v>
      </c>
      <c r="O582" s="3" t="s">
        <v>27</v>
      </c>
      <c r="P582" s="3" t="s">
        <v>234</v>
      </c>
      <c r="Q582" s="3" t="s">
        <v>129</v>
      </c>
      <c r="R582" s="3">
        <f>IF( ('Question 10 unworked'!$G582="Mumbai Indians")+('Question 10 unworked'!$H582="Mumbai Indians"),1,0)</f>
        <v>0</v>
      </c>
    </row>
    <row r="583" spans="1:18" ht="15.75" customHeight="1" x14ac:dyDescent="0.3">
      <c r="A583" s="3">
        <v>981015</v>
      </c>
      <c r="B583" s="3" t="s">
        <v>38</v>
      </c>
      <c r="C583" s="5">
        <v>42515</v>
      </c>
      <c r="D583" s="3" t="s">
        <v>318</v>
      </c>
      <c r="E583" s="3" t="s">
        <v>40</v>
      </c>
      <c r="F583" s="3">
        <v>0</v>
      </c>
      <c r="G583" s="3" t="s">
        <v>261</v>
      </c>
      <c r="H583" s="3" t="s">
        <v>23</v>
      </c>
      <c r="I583" s="3" t="s">
        <v>23</v>
      </c>
      <c r="J583" s="3" t="s">
        <v>24</v>
      </c>
      <c r="K583" s="3" t="s">
        <v>261</v>
      </c>
      <c r="L583" s="3" t="s">
        <v>25</v>
      </c>
      <c r="M583" s="3">
        <v>22</v>
      </c>
      <c r="N583" s="3" t="s">
        <v>26</v>
      </c>
      <c r="O583" s="3" t="s">
        <v>27</v>
      </c>
      <c r="P583" s="3" t="s">
        <v>122</v>
      </c>
      <c r="Q583" s="3" t="s">
        <v>254</v>
      </c>
      <c r="R583" s="3">
        <f>IF( ('Question 10 unworked'!$G583="Mumbai Indians")+('Question 10 unworked'!$H583="Mumbai Indians"),1,0)</f>
        <v>0</v>
      </c>
    </row>
    <row r="584" spans="1:18" ht="15.75" customHeight="1" x14ac:dyDescent="0.3">
      <c r="A584" s="3">
        <v>981017</v>
      </c>
      <c r="B584" s="3" t="s">
        <v>38</v>
      </c>
      <c r="C584" s="5">
        <v>42517</v>
      </c>
      <c r="D584" s="3" t="s">
        <v>181</v>
      </c>
      <c r="E584" s="3" t="s">
        <v>40</v>
      </c>
      <c r="F584" s="3">
        <v>0</v>
      </c>
      <c r="G584" s="3" t="s">
        <v>323</v>
      </c>
      <c r="H584" s="3" t="s">
        <v>261</v>
      </c>
      <c r="I584" s="3" t="s">
        <v>261</v>
      </c>
      <c r="J584" s="3" t="s">
        <v>24</v>
      </c>
      <c r="K584" s="3" t="s">
        <v>261</v>
      </c>
      <c r="L584" s="3" t="s">
        <v>43</v>
      </c>
      <c r="M584" s="3">
        <v>4</v>
      </c>
      <c r="N584" s="3" t="s">
        <v>26</v>
      </c>
      <c r="O584" s="3" t="s">
        <v>27</v>
      </c>
      <c r="P584" s="3" t="s">
        <v>122</v>
      </c>
      <c r="Q584" s="3" t="s">
        <v>269</v>
      </c>
      <c r="R584" s="3">
        <f>IF( ('Question 10 unworked'!$G584="Mumbai Indians")+('Question 10 unworked'!$H584="Mumbai Indians"),1,0)</f>
        <v>0</v>
      </c>
    </row>
    <row r="585" spans="1:18" ht="15.75" customHeight="1" x14ac:dyDescent="0.3">
      <c r="A585" s="3">
        <v>981019</v>
      </c>
      <c r="B585" s="3" t="s">
        <v>19</v>
      </c>
      <c r="C585" s="5">
        <v>42519</v>
      </c>
      <c r="D585" s="3" t="s">
        <v>345</v>
      </c>
      <c r="E585" s="3" t="s">
        <v>21</v>
      </c>
      <c r="F585" s="3">
        <v>0</v>
      </c>
      <c r="G585" s="3" t="s">
        <v>22</v>
      </c>
      <c r="H585" s="3" t="s">
        <v>261</v>
      </c>
      <c r="I585" s="3" t="s">
        <v>261</v>
      </c>
      <c r="J585" s="3" t="s">
        <v>35</v>
      </c>
      <c r="K585" s="3" t="s">
        <v>261</v>
      </c>
      <c r="L585" s="3" t="s">
        <v>25</v>
      </c>
      <c r="M585" s="3">
        <v>8</v>
      </c>
      <c r="N585" s="3" t="s">
        <v>26</v>
      </c>
      <c r="O585" s="3" t="s">
        <v>27</v>
      </c>
      <c r="P585" s="3" t="s">
        <v>129</v>
      </c>
      <c r="Q585" s="3" t="s">
        <v>244</v>
      </c>
      <c r="R585" s="3">
        <f>IF( ('Question 10 unworked'!$G585="Mumbai Indians")+('Question 10 unworked'!$H585="Mumbai Indians"),1,0)</f>
        <v>0</v>
      </c>
    </row>
    <row r="586" spans="1:18" ht="15.75" customHeight="1" x14ac:dyDescent="0.3">
      <c r="A586" s="3">
        <v>1082591</v>
      </c>
      <c r="B586" s="3" t="s">
        <v>62</v>
      </c>
      <c r="C586" s="5">
        <v>42830</v>
      </c>
      <c r="D586" s="3" t="s">
        <v>141</v>
      </c>
      <c r="E586" s="3" t="s">
        <v>64</v>
      </c>
      <c r="F586" s="3">
        <v>0</v>
      </c>
      <c r="G586" s="3" t="s">
        <v>261</v>
      </c>
      <c r="H586" s="3" t="s">
        <v>22</v>
      </c>
      <c r="I586" s="3" t="s">
        <v>22</v>
      </c>
      <c r="J586" s="3" t="s">
        <v>24</v>
      </c>
      <c r="K586" s="3" t="s">
        <v>261</v>
      </c>
      <c r="L586" s="3" t="s">
        <v>25</v>
      </c>
      <c r="M586" s="3">
        <v>35</v>
      </c>
      <c r="N586" s="3" t="s">
        <v>26</v>
      </c>
      <c r="O586" s="3" t="s">
        <v>27</v>
      </c>
      <c r="P586" s="3" t="s">
        <v>334</v>
      </c>
      <c r="Q586" s="3" t="s">
        <v>276</v>
      </c>
      <c r="R586" s="3">
        <f>IF( ('Question 10 unworked'!$G586="Mumbai Indians")+('Question 10 unworked'!$H586="Mumbai Indians"),1,0)</f>
        <v>0</v>
      </c>
    </row>
    <row r="587" spans="1:18" ht="15.75" customHeight="1" x14ac:dyDescent="0.3">
      <c r="A587" s="3">
        <v>1082592</v>
      </c>
      <c r="B587" s="3" t="s">
        <v>240</v>
      </c>
      <c r="C587" s="5">
        <v>42831</v>
      </c>
      <c r="D587" s="3" t="s">
        <v>233</v>
      </c>
      <c r="E587" s="3" t="s">
        <v>303</v>
      </c>
      <c r="F587" s="3">
        <v>0</v>
      </c>
      <c r="G587" s="3" t="s">
        <v>346</v>
      </c>
      <c r="H587" s="3" t="s">
        <v>49</v>
      </c>
      <c r="I587" s="3" t="s">
        <v>346</v>
      </c>
      <c r="J587" s="3" t="s">
        <v>24</v>
      </c>
      <c r="K587" s="3" t="s">
        <v>346</v>
      </c>
      <c r="L587" s="3" t="s">
        <v>43</v>
      </c>
      <c r="M587" s="3">
        <v>7</v>
      </c>
      <c r="N587" s="3" t="s">
        <v>26</v>
      </c>
      <c r="O587" s="3" t="s">
        <v>27</v>
      </c>
      <c r="P587" s="3" t="s">
        <v>329</v>
      </c>
      <c r="Q587" s="3" t="s">
        <v>142</v>
      </c>
      <c r="R587" s="3">
        <f>IF( ('Question 10 unworked'!$G587="Mumbai Indians")+('Question 10 unworked'!$H587="Mumbai Indians"),1,0)</f>
        <v>1</v>
      </c>
    </row>
    <row r="588" spans="1:18" ht="15.75" customHeight="1" x14ac:dyDescent="0.3">
      <c r="A588" s="3">
        <v>1082593</v>
      </c>
      <c r="B588" s="3" t="s">
        <v>326</v>
      </c>
      <c r="C588" s="5">
        <v>42832</v>
      </c>
      <c r="D588" s="3" t="s">
        <v>292</v>
      </c>
      <c r="E588" s="3" t="s">
        <v>327</v>
      </c>
      <c r="F588" s="3">
        <v>0</v>
      </c>
      <c r="G588" s="3" t="s">
        <v>323</v>
      </c>
      <c r="H588" s="3" t="s">
        <v>23</v>
      </c>
      <c r="I588" s="3" t="s">
        <v>23</v>
      </c>
      <c r="J588" s="3" t="s">
        <v>24</v>
      </c>
      <c r="K588" s="3" t="s">
        <v>23</v>
      </c>
      <c r="L588" s="3" t="s">
        <v>43</v>
      </c>
      <c r="M588" s="3">
        <v>10</v>
      </c>
      <c r="N588" s="3" t="s">
        <v>26</v>
      </c>
      <c r="O588" s="3" t="s">
        <v>27</v>
      </c>
      <c r="P588" s="3" t="s">
        <v>325</v>
      </c>
      <c r="Q588" s="3" t="s">
        <v>269</v>
      </c>
      <c r="R588" s="3">
        <f>IF( ('Question 10 unworked'!$G588="Mumbai Indians")+('Question 10 unworked'!$H588="Mumbai Indians"),1,0)</f>
        <v>0</v>
      </c>
    </row>
    <row r="589" spans="1:18" ht="15.75" customHeight="1" x14ac:dyDescent="0.3">
      <c r="A589" s="3">
        <v>1082594</v>
      </c>
      <c r="B589" s="3" t="s">
        <v>226</v>
      </c>
      <c r="C589" s="5">
        <v>42833</v>
      </c>
      <c r="D589" s="3" t="s">
        <v>289</v>
      </c>
      <c r="E589" s="3" t="s">
        <v>227</v>
      </c>
      <c r="F589" s="3">
        <v>0</v>
      </c>
      <c r="G589" s="3" t="s">
        <v>33</v>
      </c>
      <c r="H589" s="3" t="s">
        <v>346</v>
      </c>
      <c r="I589" s="3" t="s">
        <v>33</v>
      </c>
      <c r="J589" s="3" t="s">
        <v>24</v>
      </c>
      <c r="K589" s="3" t="s">
        <v>33</v>
      </c>
      <c r="L589" s="3" t="s">
        <v>43</v>
      </c>
      <c r="M589" s="3">
        <v>6</v>
      </c>
      <c r="N589" s="3" t="s">
        <v>26</v>
      </c>
      <c r="O589" s="3" t="s">
        <v>27</v>
      </c>
      <c r="P589" s="3" t="s">
        <v>234</v>
      </c>
      <c r="Q589" s="3" t="s">
        <v>254</v>
      </c>
      <c r="R589" s="3">
        <f>IF( ('Question 10 unworked'!$G589="Mumbai Indians")+('Question 10 unworked'!$H589="Mumbai Indians"),1,0)</f>
        <v>0</v>
      </c>
    </row>
    <row r="590" spans="1:18" ht="15.75" customHeight="1" x14ac:dyDescent="0.3">
      <c r="A590" s="3">
        <v>1082595</v>
      </c>
      <c r="B590" s="3" t="s">
        <v>19</v>
      </c>
      <c r="C590" s="5">
        <v>42833</v>
      </c>
      <c r="D590" s="3" t="s">
        <v>179</v>
      </c>
      <c r="E590" s="3" t="s">
        <v>347</v>
      </c>
      <c r="F590" s="3">
        <v>0</v>
      </c>
      <c r="G590" s="3" t="s">
        <v>22</v>
      </c>
      <c r="H590" s="3" t="s">
        <v>41</v>
      </c>
      <c r="I590" s="3" t="s">
        <v>22</v>
      </c>
      <c r="J590" s="3" t="s">
        <v>35</v>
      </c>
      <c r="K590" s="3" t="s">
        <v>22</v>
      </c>
      <c r="L590" s="3" t="s">
        <v>25</v>
      </c>
      <c r="M590" s="3">
        <v>15</v>
      </c>
      <c r="N590" s="3" t="s">
        <v>26</v>
      </c>
      <c r="O590" s="3" t="s">
        <v>27</v>
      </c>
      <c r="P590" s="3" t="s">
        <v>142</v>
      </c>
      <c r="Q590" s="3" t="s">
        <v>324</v>
      </c>
      <c r="R590" s="3">
        <f>IF( ('Question 10 unworked'!$G590="Mumbai Indians")+('Question 10 unworked'!$H590="Mumbai Indians"),1,0)</f>
        <v>0</v>
      </c>
    </row>
    <row r="591" spans="1:18" ht="15.75" customHeight="1" x14ac:dyDescent="0.3">
      <c r="A591" s="3">
        <v>1082596</v>
      </c>
      <c r="B591" s="3" t="s">
        <v>62</v>
      </c>
      <c r="C591" s="5">
        <v>42834</v>
      </c>
      <c r="D591" s="3" t="s">
        <v>348</v>
      </c>
      <c r="E591" s="3" t="s">
        <v>64</v>
      </c>
      <c r="F591" s="3">
        <v>0</v>
      </c>
      <c r="G591" s="3" t="s">
        <v>261</v>
      </c>
      <c r="H591" s="3" t="s">
        <v>323</v>
      </c>
      <c r="I591" s="3" t="s">
        <v>261</v>
      </c>
      <c r="J591" s="3" t="s">
        <v>24</v>
      </c>
      <c r="K591" s="3" t="s">
        <v>261</v>
      </c>
      <c r="L591" s="3" t="s">
        <v>43</v>
      </c>
      <c r="M591" s="3">
        <v>9</v>
      </c>
      <c r="N591" s="3" t="s">
        <v>26</v>
      </c>
      <c r="O591" s="3" t="s">
        <v>27</v>
      </c>
      <c r="P591" s="3" t="s">
        <v>349</v>
      </c>
      <c r="Q591" s="3" t="s">
        <v>276</v>
      </c>
      <c r="R591" s="3">
        <f>IF( ('Question 10 unworked'!$G591="Mumbai Indians")+('Question 10 unworked'!$H591="Mumbai Indians"),1,0)</f>
        <v>0</v>
      </c>
    </row>
    <row r="592" spans="1:18" ht="15.75" customHeight="1" x14ac:dyDescent="0.3">
      <c r="A592" s="3">
        <v>1082597</v>
      </c>
      <c r="B592" s="3" t="s">
        <v>46</v>
      </c>
      <c r="C592" s="5">
        <v>42834</v>
      </c>
      <c r="D592" s="3" t="s">
        <v>350</v>
      </c>
      <c r="E592" s="3" t="s">
        <v>48</v>
      </c>
      <c r="F592" s="3">
        <v>0</v>
      </c>
      <c r="G592" s="3" t="s">
        <v>49</v>
      </c>
      <c r="H592" s="3" t="s">
        <v>23</v>
      </c>
      <c r="I592" s="3" t="s">
        <v>49</v>
      </c>
      <c r="J592" s="3" t="s">
        <v>24</v>
      </c>
      <c r="K592" s="3" t="s">
        <v>49</v>
      </c>
      <c r="L592" s="3" t="s">
        <v>43</v>
      </c>
      <c r="M592" s="3">
        <v>4</v>
      </c>
      <c r="N592" s="3" t="s">
        <v>26</v>
      </c>
      <c r="O592" s="3" t="s">
        <v>27</v>
      </c>
      <c r="P592" s="3" t="s">
        <v>325</v>
      </c>
      <c r="Q592" s="3" t="s">
        <v>269</v>
      </c>
      <c r="R592" s="3">
        <f>IF( ('Question 10 unworked'!$G592="Mumbai Indians")+('Question 10 unworked'!$H592="Mumbai Indians"),1,0)</f>
        <v>1</v>
      </c>
    </row>
    <row r="593" spans="1:18" ht="15.75" customHeight="1" x14ac:dyDescent="0.3">
      <c r="A593" s="3">
        <v>1082598</v>
      </c>
      <c r="B593" s="3" t="s">
        <v>226</v>
      </c>
      <c r="C593" s="5">
        <v>42835</v>
      </c>
      <c r="D593" s="3" t="s">
        <v>301</v>
      </c>
      <c r="E593" s="3" t="s">
        <v>227</v>
      </c>
      <c r="F593" s="3">
        <v>0</v>
      </c>
      <c r="G593" s="3" t="s">
        <v>33</v>
      </c>
      <c r="H593" s="3" t="s">
        <v>22</v>
      </c>
      <c r="I593" s="3" t="s">
        <v>22</v>
      </c>
      <c r="J593" s="3" t="s">
        <v>35</v>
      </c>
      <c r="K593" s="3" t="s">
        <v>33</v>
      </c>
      <c r="L593" s="3" t="s">
        <v>43</v>
      </c>
      <c r="M593" s="3">
        <v>8</v>
      </c>
      <c r="N593" s="3" t="s">
        <v>26</v>
      </c>
      <c r="O593" s="3" t="s">
        <v>27</v>
      </c>
      <c r="P593" s="3" t="s">
        <v>234</v>
      </c>
      <c r="Q593" s="3" t="s">
        <v>254</v>
      </c>
      <c r="R593" s="3">
        <f>IF( ('Question 10 unworked'!$G593="Mumbai Indians")+('Question 10 unworked'!$H593="Mumbai Indians"),1,0)</f>
        <v>0</v>
      </c>
    </row>
    <row r="594" spans="1:18" ht="15.75" customHeight="1" x14ac:dyDescent="0.3">
      <c r="A594" s="3">
        <v>1082599</v>
      </c>
      <c r="B594" s="3" t="s">
        <v>240</v>
      </c>
      <c r="C594" s="5">
        <v>42836</v>
      </c>
      <c r="D594" s="3" t="s">
        <v>273</v>
      </c>
      <c r="E594" s="3" t="s">
        <v>303</v>
      </c>
      <c r="F594" s="3">
        <v>0</v>
      </c>
      <c r="G594" s="3" t="s">
        <v>346</v>
      </c>
      <c r="H594" s="3" t="s">
        <v>41</v>
      </c>
      <c r="I594" s="3" t="s">
        <v>346</v>
      </c>
      <c r="J594" s="3" t="s">
        <v>24</v>
      </c>
      <c r="K594" s="3" t="s">
        <v>41</v>
      </c>
      <c r="L594" s="3" t="s">
        <v>25</v>
      </c>
      <c r="M594" s="3">
        <v>97</v>
      </c>
      <c r="N594" s="3" t="s">
        <v>26</v>
      </c>
      <c r="O594" s="3" t="s">
        <v>27</v>
      </c>
      <c r="P594" s="3" t="s">
        <v>334</v>
      </c>
      <c r="Q594" s="3" t="s">
        <v>142</v>
      </c>
      <c r="R594" s="3">
        <f>IF( ('Question 10 unworked'!$G594="Mumbai Indians")+('Question 10 unworked'!$H594="Mumbai Indians"),1,0)</f>
        <v>0</v>
      </c>
    </row>
    <row r="595" spans="1:18" ht="15.75" customHeight="1" x14ac:dyDescent="0.3">
      <c r="A595" s="3">
        <v>1082600</v>
      </c>
      <c r="B595" s="3" t="s">
        <v>46</v>
      </c>
      <c r="C595" s="5">
        <v>42837</v>
      </c>
      <c r="D595" s="3" t="s">
        <v>351</v>
      </c>
      <c r="E595" s="3" t="s">
        <v>48</v>
      </c>
      <c r="F595" s="3">
        <v>0</v>
      </c>
      <c r="G595" s="3" t="s">
        <v>49</v>
      </c>
      <c r="H595" s="3" t="s">
        <v>261</v>
      </c>
      <c r="I595" s="3" t="s">
        <v>49</v>
      </c>
      <c r="J595" s="3" t="s">
        <v>24</v>
      </c>
      <c r="K595" s="3" t="s">
        <v>49</v>
      </c>
      <c r="L595" s="3" t="s">
        <v>43</v>
      </c>
      <c r="M595" s="3">
        <v>4</v>
      </c>
      <c r="N595" s="3" t="s">
        <v>26</v>
      </c>
      <c r="O595" s="3" t="s">
        <v>27</v>
      </c>
      <c r="P595" s="3" t="s">
        <v>325</v>
      </c>
      <c r="Q595" s="3" t="s">
        <v>269</v>
      </c>
      <c r="R595" s="3">
        <f>IF( ('Question 10 unworked'!$G595="Mumbai Indians")+('Question 10 unworked'!$H595="Mumbai Indians"),1,0)</f>
        <v>1</v>
      </c>
    </row>
    <row r="596" spans="1:18" ht="15.75" customHeight="1" x14ac:dyDescent="0.3">
      <c r="A596" s="3">
        <v>1082601</v>
      </c>
      <c r="B596" s="3" t="s">
        <v>52</v>
      </c>
      <c r="C596" s="5">
        <v>42838</v>
      </c>
      <c r="D596" s="3" t="s">
        <v>249</v>
      </c>
      <c r="E596" s="3" t="s">
        <v>54</v>
      </c>
      <c r="F596" s="3">
        <v>0</v>
      </c>
      <c r="G596" s="3" t="s">
        <v>23</v>
      </c>
      <c r="H596" s="3" t="s">
        <v>33</v>
      </c>
      <c r="I596" s="3" t="s">
        <v>23</v>
      </c>
      <c r="J596" s="3" t="s">
        <v>24</v>
      </c>
      <c r="K596" s="3" t="s">
        <v>23</v>
      </c>
      <c r="L596" s="3" t="s">
        <v>43</v>
      </c>
      <c r="M596" s="3">
        <v>8</v>
      </c>
      <c r="N596" s="3" t="s">
        <v>26</v>
      </c>
      <c r="O596" s="3" t="s">
        <v>27</v>
      </c>
      <c r="P596" s="3" t="s">
        <v>349</v>
      </c>
      <c r="Q596" s="3" t="s">
        <v>276</v>
      </c>
      <c r="R596" s="3">
        <f>IF( ('Question 10 unworked'!$G596="Mumbai Indians")+('Question 10 unworked'!$H596="Mumbai Indians"),1,0)</f>
        <v>0</v>
      </c>
    </row>
    <row r="597" spans="1:18" ht="15.75" customHeight="1" x14ac:dyDescent="0.3">
      <c r="A597" s="3">
        <v>1082602</v>
      </c>
      <c r="B597" s="3" t="s">
        <v>19</v>
      </c>
      <c r="C597" s="5">
        <v>42839</v>
      </c>
      <c r="D597" s="3" t="s">
        <v>194</v>
      </c>
      <c r="E597" s="3" t="s">
        <v>21</v>
      </c>
      <c r="F597" s="3">
        <v>0</v>
      </c>
      <c r="G597" s="3" t="s">
        <v>22</v>
      </c>
      <c r="H597" s="3" t="s">
        <v>49</v>
      </c>
      <c r="I597" s="3" t="s">
        <v>49</v>
      </c>
      <c r="J597" s="3" t="s">
        <v>24</v>
      </c>
      <c r="K597" s="3" t="s">
        <v>49</v>
      </c>
      <c r="L597" s="3" t="s">
        <v>43</v>
      </c>
      <c r="M597" s="3">
        <v>4</v>
      </c>
      <c r="N597" s="3" t="s">
        <v>26</v>
      </c>
      <c r="O597" s="3" t="s">
        <v>27</v>
      </c>
      <c r="P597" s="3" t="s">
        <v>337</v>
      </c>
      <c r="Q597" s="3" t="s">
        <v>234</v>
      </c>
      <c r="R597" s="3">
        <f>IF( ('Question 10 unworked'!$G597="Mumbai Indians")+('Question 10 unworked'!$H597="Mumbai Indians"),1,0)</f>
        <v>1</v>
      </c>
    </row>
    <row r="598" spans="1:18" ht="15.75" customHeight="1" x14ac:dyDescent="0.3">
      <c r="A598" s="3">
        <v>1082603</v>
      </c>
      <c r="B598" s="3" t="s">
        <v>326</v>
      </c>
      <c r="C598" s="5">
        <v>42839</v>
      </c>
      <c r="D598" s="3" t="s">
        <v>352</v>
      </c>
      <c r="E598" s="3" t="s">
        <v>327</v>
      </c>
      <c r="F598" s="3">
        <v>0</v>
      </c>
      <c r="G598" s="3" t="s">
        <v>323</v>
      </c>
      <c r="H598" s="3" t="s">
        <v>346</v>
      </c>
      <c r="I598" s="3" t="s">
        <v>323</v>
      </c>
      <c r="J598" s="3" t="s">
        <v>24</v>
      </c>
      <c r="K598" s="3" t="s">
        <v>323</v>
      </c>
      <c r="L598" s="3" t="s">
        <v>43</v>
      </c>
      <c r="M598" s="3">
        <v>7</v>
      </c>
      <c r="N598" s="3" t="s">
        <v>26</v>
      </c>
      <c r="O598" s="3" t="s">
        <v>27</v>
      </c>
      <c r="P598" s="3" t="s">
        <v>329</v>
      </c>
      <c r="Q598" s="3" t="s">
        <v>142</v>
      </c>
      <c r="R598" s="3">
        <f>IF( ('Question 10 unworked'!$G598="Mumbai Indians")+('Question 10 unworked'!$H598="Mumbai Indians"),1,0)</f>
        <v>0</v>
      </c>
    </row>
    <row r="599" spans="1:18" ht="15.75" customHeight="1" x14ac:dyDescent="0.3">
      <c r="A599" s="3">
        <v>1082604</v>
      </c>
      <c r="B599" s="3" t="s">
        <v>52</v>
      </c>
      <c r="C599" s="5">
        <v>42840</v>
      </c>
      <c r="D599" s="3" t="s">
        <v>177</v>
      </c>
      <c r="E599" s="3" t="s">
        <v>54</v>
      </c>
      <c r="F599" s="3">
        <v>0</v>
      </c>
      <c r="G599" s="3" t="s">
        <v>23</v>
      </c>
      <c r="H599" s="3" t="s">
        <v>261</v>
      </c>
      <c r="I599" s="3" t="s">
        <v>261</v>
      </c>
      <c r="J599" s="3" t="s">
        <v>24</v>
      </c>
      <c r="K599" s="3" t="s">
        <v>23</v>
      </c>
      <c r="L599" s="3" t="s">
        <v>25</v>
      </c>
      <c r="M599" s="3">
        <v>17</v>
      </c>
      <c r="N599" s="3" t="s">
        <v>26</v>
      </c>
      <c r="O599" s="3" t="s">
        <v>27</v>
      </c>
      <c r="P599" s="3" t="s">
        <v>334</v>
      </c>
      <c r="Q599" s="3" t="s">
        <v>276</v>
      </c>
      <c r="R599" s="3">
        <f>IF( ('Question 10 unworked'!$G599="Mumbai Indians")+('Question 10 unworked'!$H599="Mumbai Indians"),1,0)</f>
        <v>0</v>
      </c>
    </row>
    <row r="600" spans="1:18" ht="15.75" customHeight="1" x14ac:dyDescent="0.3">
      <c r="A600" s="3">
        <v>1082605</v>
      </c>
      <c r="B600" s="3" t="s">
        <v>38</v>
      </c>
      <c r="C600" s="5">
        <v>42840</v>
      </c>
      <c r="D600" s="3" t="s">
        <v>297</v>
      </c>
      <c r="E600" s="3" t="s">
        <v>40</v>
      </c>
      <c r="F600" s="3">
        <v>0</v>
      </c>
      <c r="G600" s="3" t="s">
        <v>41</v>
      </c>
      <c r="H600" s="3" t="s">
        <v>33</v>
      </c>
      <c r="I600" s="3" t="s">
        <v>41</v>
      </c>
      <c r="J600" s="3" t="s">
        <v>35</v>
      </c>
      <c r="K600" s="3" t="s">
        <v>41</v>
      </c>
      <c r="L600" s="3" t="s">
        <v>25</v>
      </c>
      <c r="M600" s="3">
        <v>51</v>
      </c>
      <c r="N600" s="3" t="s">
        <v>26</v>
      </c>
      <c r="O600" s="3" t="s">
        <v>27</v>
      </c>
      <c r="P600" s="3" t="s">
        <v>353</v>
      </c>
      <c r="Q600" s="3" t="s">
        <v>325</v>
      </c>
      <c r="R600" s="3">
        <f>IF( ('Question 10 unworked'!$G600="Mumbai Indians")+('Question 10 unworked'!$H600="Mumbai Indians"),1,0)</f>
        <v>0</v>
      </c>
    </row>
    <row r="601" spans="1:18" ht="15.75" customHeight="1" x14ac:dyDescent="0.3">
      <c r="A601" s="3">
        <v>1082606</v>
      </c>
      <c r="B601" s="3" t="s">
        <v>46</v>
      </c>
      <c r="C601" s="5">
        <v>42841</v>
      </c>
      <c r="D601" s="3" t="s">
        <v>350</v>
      </c>
      <c r="E601" s="3" t="s">
        <v>48</v>
      </c>
      <c r="F601" s="3">
        <v>0</v>
      </c>
      <c r="G601" s="3" t="s">
        <v>49</v>
      </c>
      <c r="H601" s="3" t="s">
        <v>323</v>
      </c>
      <c r="I601" s="3" t="s">
        <v>49</v>
      </c>
      <c r="J601" s="3" t="s">
        <v>24</v>
      </c>
      <c r="K601" s="3" t="s">
        <v>49</v>
      </c>
      <c r="L601" s="3" t="s">
        <v>43</v>
      </c>
      <c r="M601" s="3">
        <v>6</v>
      </c>
      <c r="N601" s="3" t="s">
        <v>26</v>
      </c>
      <c r="O601" s="3" t="s">
        <v>27</v>
      </c>
      <c r="P601" s="3" t="s">
        <v>329</v>
      </c>
      <c r="Q601" s="3" t="s">
        <v>142</v>
      </c>
      <c r="R601" s="3">
        <f>IF( ('Question 10 unworked'!$G601="Mumbai Indians")+('Question 10 unworked'!$H601="Mumbai Indians"),1,0)</f>
        <v>1</v>
      </c>
    </row>
    <row r="602" spans="1:18" ht="15.75" customHeight="1" x14ac:dyDescent="0.3">
      <c r="A602" s="3">
        <v>1082607</v>
      </c>
      <c r="B602" s="3" t="s">
        <v>19</v>
      </c>
      <c r="C602" s="5">
        <v>42841</v>
      </c>
      <c r="D602" s="3" t="s">
        <v>354</v>
      </c>
      <c r="E602" s="3" t="s">
        <v>21</v>
      </c>
      <c r="F602" s="3">
        <v>0</v>
      </c>
      <c r="G602" s="3" t="s">
        <v>22</v>
      </c>
      <c r="H602" s="3" t="s">
        <v>346</v>
      </c>
      <c r="I602" s="3" t="s">
        <v>22</v>
      </c>
      <c r="J602" s="3" t="s">
        <v>24</v>
      </c>
      <c r="K602" s="3" t="s">
        <v>346</v>
      </c>
      <c r="L602" s="3" t="s">
        <v>25</v>
      </c>
      <c r="M602" s="3">
        <v>27</v>
      </c>
      <c r="N602" s="3" t="s">
        <v>26</v>
      </c>
      <c r="O602" s="3" t="s">
        <v>27</v>
      </c>
      <c r="P602" s="3" t="s">
        <v>337</v>
      </c>
      <c r="Q602" s="3" t="s">
        <v>254</v>
      </c>
      <c r="R602" s="3">
        <f>IF( ('Question 10 unworked'!$G602="Mumbai Indians")+('Question 10 unworked'!$H602="Mumbai Indians"),1,0)</f>
        <v>0</v>
      </c>
    </row>
    <row r="603" spans="1:18" ht="15.75" customHeight="1" x14ac:dyDescent="0.3">
      <c r="A603" s="3">
        <v>1082608</v>
      </c>
      <c r="B603" s="3" t="s">
        <v>38</v>
      </c>
      <c r="C603" s="5">
        <v>42842</v>
      </c>
      <c r="D603" s="3" t="s">
        <v>315</v>
      </c>
      <c r="E603" s="3" t="s">
        <v>40</v>
      </c>
      <c r="F603" s="3">
        <v>0</v>
      </c>
      <c r="G603" s="3" t="s">
        <v>41</v>
      </c>
      <c r="H603" s="3" t="s">
        <v>23</v>
      </c>
      <c r="I603" s="3" t="s">
        <v>41</v>
      </c>
      <c r="J603" s="3" t="s">
        <v>35</v>
      </c>
      <c r="K603" s="3" t="s">
        <v>23</v>
      </c>
      <c r="L603" s="3" t="s">
        <v>43</v>
      </c>
      <c r="M603" s="3">
        <v>4</v>
      </c>
      <c r="N603" s="3" t="s">
        <v>26</v>
      </c>
      <c r="O603" s="3" t="s">
        <v>27</v>
      </c>
      <c r="P603" s="3" t="s">
        <v>325</v>
      </c>
      <c r="Q603" s="3" t="s">
        <v>269</v>
      </c>
      <c r="R603" s="3">
        <f>IF( ('Question 10 unworked'!$G603="Mumbai Indians")+('Question 10 unworked'!$H603="Mumbai Indians"),1,0)</f>
        <v>0</v>
      </c>
    </row>
    <row r="604" spans="1:18" ht="15.75" customHeight="1" x14ac:dyDescent="0.3">
      <c r="A604" s="3">
        <v>1082609</v>
      </c>
      <c r="B604" s="3" t="s">
        <v>62</v>
      </c>
      <c r="C604" s="5">
        <v>42842</v>
      </c>
      <c r="D604" s="3" t="s">
        <v>296</v>
      </c>
      <c r="E604" s="3" t="s">
        <v>64</v>
      </c>
      <c r="F604" s="3">
        <v>0</v>
      </c>
      <c r="G604" s="3" t="s">
        <v>261</v>
      </c>
      <c r="H604" s="3" t="s">
        <v>33</v>
      </c>
      <c r="I604" s="3" t="s">
        <v>33</v>
      </c>
      <c r="J604" s="3" t="s">
        <v>24</v>
      </c>
      <c r="K604" s="3" t="s">
        <v>261</v>
      </c>
      <c r="L604" s="3" t="s">
        <v>25</v>
      </c>
      <c r="M604" s="3">
        <v>5</v>
      </c>
      <c r="N604" s="3" t="s">
        <v>26</v>
      </c>
      <c r="O604" s="3" t="s">
        <v>27</v>
      </c>
      <c r="P604" s="3" t="s">
        <v>334</v>
      </c>
      <c r="Q604" s="3" t="s">
        <v>349</v>
      </c>
      <c r="R604" s="3">
        <f>IF( ('Question 10 unworked'!$G604="Mumbai Indians")+('Question 10 unworked'!$H604="Mumbai Indians"),1,0)</f>
        <v>0</v>
      </c>
    </row>
    <row r="605" spans="1:18" ht="15.75" customHeight="1" x14ac:dyDescent="0.3">
      <c r="A605" s="3">
        <v>1082610</v>
      </c>
      <c r="B605" s="3" t="s">
        <v>326</v>
      </c>
      <c r="C605" s="5">
        <v>42843</v>
      </c>
      <c r="D605" s="3" t="s">
        <v>120</v>
      </c>
      <c r="E605" s="3" t="s">
        <v>327</v>
      </c>
      <c r="F605" s="3">
        <v>0</v>
      </c>
      <c r="G605" s="3" t="s">
        <v>323</v>
      </c>
      <c r="H605" s="3" t="s">
        <v>22</v>
      </c>
      <c r="I605" s="3" t="s">
        <v>323</v>
      </c>
      <c r="J605" s="3" t="s">
        <v>24</v>
      </c>
      <c r="K605" s="3" t="s">
        <v>22</v>
      </c>
      <c r="L605" s="3" t="s">
        <v>25</v>
      </c>
      <c r="M605" s="3">
        <v>21</v>
      </c>
      <c r="N605" s="3" t="s">
        <v>26</v>
      </c>
      <c r="O605" s="3" t="s">
        <v>27</v>
      </c>
      <c r="P605" s="3" t="s">
        <v>142</v>
      </c>
      <c r="Q605" s="3" t="s">
        <v>324</v>
      </c>
      <c r="R605" s="3">
        <f>IF( ('Question 10 unworked'!$G605="Mumbai Indians")+('Question 10 unworked'!$H605="Mumbai Indians"),1,0)</f>
        <v>0</v>
      </c>
    </row>
    <row r="606" spans="1:18" ht="15.75" customHeight="1" x14ac:dyDescent="0.3">
      <c r="A606" s="3">
        <v>1082611</v>
      </c>
      <c r="B606" s="3" t="s">
        <v>62</v>
      </c>
      <c r="C606" s="5">
        <v>42844</v>
      </c>
      <c r="D606" s="3" t="s">
        <v>355</v>
      </c>
      <c r="E606" s="3" t="s">
        <v>64</v>
      </c>
      <c r="F606" s="3">
        <v>0</v>
      </c>
      <c r="G606" s="3" t="s">
        <v>261</v>
      </c>
      <c r="H606" s="3" t="s">
        <v>41</v>
      </c>
      <c r="I606" s="3" t="s">
        <v>261</v>
      </c>
      <c r="J606" s="3" t="s">
        <v>35</v>
      </c>
      <c r="K606" s="3" t="s">
        <v>261</v>
      </c>
      <c r="L606" s="3" t="s">
        <v>25</v>
      </c>
      <c r="M606" s="3">
        <v>15</v>
      </c>
      <c r="N606" s="3" t="s">
        <v>26</v>
      </c>
      <c r="O606" s="3" t="s">
        <v>27</v>
      </c>
      <c r="P606" s="3" t="s">
        <v>305</v>
      </c>
      <c r="Q606" s="3" t="s">
        <v>276</v>
      </c>
      <c r="R606" s="3">
        <f>IF( ('Question 10 unworked'!$G606="Mumbai Indians")+('Question 10 unworked'!$H606="Mumbai Indians"),1,0)</f>
        <v>0</v>
      </c>
    </row>
    <row r="607" spans="1:18" ht="15.75" customHeight="1" x14ac:dyDescent="0.3">
      <c r="A607" s="3">
        <v>1082612</v>
      </c>
      <c r="B607" s="3" t="s">
        <v>226</v>
      </c>
      <c r="C607" s="5">
        <v>42845</v>
      </c>
      <c r="D607" s="3" t="s">
        <v>356</v>
      </c>
      <c r="E607" s="3" t="s">
        <v>227</v>
      </c>
      <c r="F607" s="3">
        <v>0</v>
      </c>
      <c r="G607" s="3" t="s">
        <v>33</v>
      </c>
      <c r="H607" s="3" t="s">
        <v>49</v>
      </c>
      <c r="I607" s="3" t="s">
        <v>49</v>
      </c>
      <c r="J607" s="3" t="s">
        <v>24</v>
      </c>
      <c r="K607" s="3" t="s">
        <v>49</v>
      </c>
      <c r="L607" s="3" t="s">
        <v>43</v>
      </c>
      <c r="M607" s="3">
        <v>8</v>
      </c>
      <c r="N607" s="3" t="s">
        <v>26</v>
      </c>
      <c r="O607" s="3" t="s">
        <v>27</v>
      </c>
      <c r="P607" s="3" t="s">
        <v>122</v>
      </c>
      <c r="Q607" s="3" t="s">
        <v>254</v>
      </c>
      <c r="R607" s="3">
        <f>IF( ('Question 10 unworked'!$G607="Mumbai Indians")+('Question 10 unworked'!$H607="Mumbai Indians"),1,0)</f>
        <v>1</v>
      </c>
    </row>
    <row r="608" spans="1:18" ht="15.75" customHeight="1" x14ac:dyDescent="0.3">
      <c r="A608" s="3">
        <v>1082613</v>
      </c>
      <c r="B608" s="3" t="s">
        <v>52</v>
      </c>
      <c r="C608" s="5">
        <v>42846</v>
      </c>
      <c r="D608" s="3" t="s">
        <v>107</v>
      </c>
      <c r="E608" s="3" t="s">
        <v>54</v>
      </c>
      <c r="F608" s="3">
        <v>0</v>
      </c>
      <c r="G608" s="3" t="s">
        <v>23</v>
      </c>
      <c r="H608" s="3" t="s">
        <v>323</v>
      </c>
      <c r="I608" s="3" t="s">
        <v>323</v>
      </c>
      <c r="J608" s="3" t="s">
        <v>24</v>
      </c>
      <c r="K608" s="3" t="s">
        <v>323</v>
      </c>
      <c r="L608" s="3" t="s">
        <v>43</v>
      </c>
      <c r="M608" s="3">
        <v>4</v>
      </c>
      <c r="N608" s="3" t="s">
        <v>26</v>
      </c>
      <c r="O608" s="3" t="s">
        <v>27</v>
      </c>
      <c r="P608" s="3" t="s">
        <v>305</v>
      </c>
      <c r="Q608" s="3" t="s">
        <v>325</v>
      </c>
      <c r="R608" s="3">
        <f>IF( ('Question 10 unworked'!$G608="Mumbai Indians")+('Question 10 unworked'!$H608="Mumbai Indians"),1,0)</f>
        <v>0</v>
      </c>
    </row>
    <row r="609" spans="1:18" ht="15.75" customHeight="1" x14ac:dyDescent="0.3">
      <c r="A609" s="3">
        <v>1082614</v>
      </c>
      <c r="B609" s="3" t="s">
        <v>46</v>
      </c>
      <c r="C609" s="5">
        <v>42847</v>
      </c>
      <c r="D609" s="3" t="s">
        <v>320</v>
      </c>
      <c r="E609" s="3" t="s">
        <v>48</v>
      </c>
      <c r="F609" s="3">
        <v>0</v>
      </c>
      <c r="G609" s="3" t="s">
        <v>49</v>
      </c>
      <c r="H609" s="3" t="s">
        <v>41</v>
      </c>
      <c r="I609" s="3" t="s">
        <v>41</v>
      </c>
      <c r="J609" s="3" t="s">
        <v>24</v>
      </c>
      <c r="K609" s="3" t="s">
        <v>49</v>
      </c>
      <c r="L609" s="3" t="s">
        <v>25</v>
      </c>
      <c r="M609" s="3">
        <v>14</v>
      </c>
      <c r="N609" s="3" t="s">
        <v>26</v>
      </c>
      <c r="O609" s="3" t="s">
        <v>27</v>
      </c>
      <c r="P609" s="3" t="s">
        <v>329</v>
      </c>
      <c r="Q609" s="3" t="s">
        <v>142</v>
      </c>
      <c r="R609" s="3">
        <f>IF( ('Question 10 unworked'!$G609="Mumbai Indians")+('Question 10 unworked'!$H609="Mumbai Indians"),1,0)</f>
        <v>1</v>
      </c>
    </row>
    <row r="610" spans="1:18" ht="15.75" customHeight="1" x14ac:dyDescent="0.3">
      <c r="A610" s="3">
        <v>1082615</v>
      </c>
      <c r="B610" s="3" t="s">
        <v>240</v>
      </c>
      <c r="C610" s="5">
        <v>42847</v>
      </c>
      <c r="D610" s="3" t="s">
        <v>78</v>
      </c>
      <c r="E610" s="3" t="s">
        <v>303</v>
      </c>
      <c r="F610" s="3">
        <v>0</v>
      </c>
      <c r="G610" s="3" t="s">
        <v>346</v>
      </c>
      <c r="H610" s="3" t="s">
        <v>261</v>
      </c>
      <c r="I610" s="3" t="s">
        <v>346</v>
      </c>
      <c r="J610" s="3" t="s">
        <v>24</v>
      </c>
      <c r="K610" s="3" t="s">
        <v>346</v>
      </c>
      <c r="L610" s="3" t="s">
        <v>43</v>
      </c>
      <c r="M610" s="3">
        <v>6</v>
      </c>
      <c r="N610" s="3" t="s">
        <v>26</v>
      </c>
      <c r="O610" s="3" t="s">
        <v>27</v>
      </c>
      <c r="P610" s="3" t="s">
        <v>334</v>
      </c>
      <c r="Q610" s="3" t="s">
        <v>349</v>
      </c>
      <c r="R610" s="3">
        <f>IF( ('Question 10 unworked'!$G610="Mumbai Indians")+('Question 10 unworked'!$H610="Mumbai Indians"),1,0)</f>
        <v>0</v>
      </c>
    </row>
    <row r="611" spans="1:18" ht="15.75" customHeight="1" x14ac:dyDescent="0.3">
      <c r="A611" s="3">
        <v>1082616</v>
      </c>
      <c r="B611" s="3" t="s">
        <v>326</v>
      </c>
      <c r="C611" s="5">
        <v>42848</v>
      </c>
      <c r="D611" s="3" t="s">
        <v>342</v>
      </c>
      <c r="E611" s="3" t="s">
        <v>327</v>
      </c>
      <c r="F611" s="3">
        <v>0</v>
      </c>
      <c r="G611" s="3" t="s">
        <v>323</v>
      </c>
      <c r="H611" s="3" t="s">
        <v>33</v>
      </c>
      <c r="I611" s="3" t="s">
        <v>323</v>
      </c>
      <c r="J611" s="3" t="s">
        <v>24</v>
      </c>
      <c r="K611" s="3" t="s">
        <v>33</v>
      </c>
      <c r="L611" s="3" t="s">
        <v>25</v>
      </c>
      <c r="M611" s="3">
        <v>26</v>
      </c>
      <c r="N611" s="3" t="s">
        <v>26</v>
      </c>
      <c r="O611" s="3" t="s">
        <v>27</v>
      </c>
      <c r="P611" s="3" t="s">
        <v>234</v>
      </c>
      <c r="Q611" s="3" t="s">
        <v>122</v>
      </c>
      <c r="R611" s="3">
        <f>IF( ('Question 10 unworked'!$G611="Mumbai Indians")+('Question 10 unworked'!$H611="Mumbai Indians"),1,0)</f>
        <v>0</v>
      </c>
    </row>
    <row r="612" spans="1:18" ht="15.75" customHeight="1" x14ac:dyDescent="0.3">
      <c r="A612" s="3">
        <v>1082617</v>
      </c>
      <c r="B612" s="3" t="s">
        <v>52</v>
      </c>
      <c r="C612" s="5">
        <v>42848</v>
      </c>
      <c r="D612" s="3" t="s">
        <v>315</v>
      </c>
      <c r="E612" s="3" t="s">
        <v>54</v>
      </c>
      <c r="F612" s="3">
        <v>0</v>
      </c>
      <c r="G612" s="3" t="s">
        <v>23</v>
      </c>
      <c r="H612" s="3" t="s">
        <v>22</v>
      </c>
      <c r="I612" s="3" t="s">
        <v>22</v>
      </c>
      <c r="J612" s="3" t="s">
        <v>24</v>
      </c>
      <c r="K612" s="3" t="s">
        <v>23</v>
      </c>
      <c r="L612" s="3" t="s">
        <v>25</v>
      </c>
      <c r="M612" s="3">
        <v>82</v>
      </c>
      <c r="N612" s="3" t="s">
        <v>26</v>
      </c>
      <c r="O612" s="3" t="s">
        <v>27</v>
      </c>
      <c r="P612" s="3" t="s">
        <v>305</v>
      </c>
      <c r="Q612" s="3" t="s">
        <v>269</v>
      </c>
      <c r="R612" s="3">
        <f>IF( ('Question 10 unworked'!$G612="Mumbai Indians")+('Question 10 unworked'!$H612="Mumbai Indians"),1,0)</f>
        <v>0</v>
      </c>
    </row>
    <row r="613" spans="1:18" ht="15.75" customHeight="1" x14ac:dyDescent="0.3">
      <c r="A613" s="3">
        <v>1082618</v>
      </c>
      <c r="B613" s="3" t="s">
        <v>46</v>
      </c>
      <c r="C613" s="5">
        <v>42849</v>
      </c>
      <c r="D613" s="3" t="s">
        <v>354</v>
      </c>
      <c r="E613" s="3" t="s">
        <v>48</v>
      </c>
      <c r="F613" s="3">
        <v>0</v>
      </c>
      <c r="G613" s="3" t="s">
        <v>49</v>
      </c>
      <c r="H613" s="3" t="s">
        <v>346</v>
      </c>
      <c r="I613" s="3" t="s">
        <v>49</v>
      </c>
      <c r="J613" s="3" t="s">
        <v>24</v>
      </c>
      <c r="K613" s="3" t="s">
        <v>346</v>
      </c>
      <c r="L613" s="3" t="s">
        <v>25</v>
      </c>
      <c r="M613" s="3">
        <v>3</v>
      </c>
      <c r="N613" s="3" t="s">
        <v>26</v>
      </c>
      <c r="O613" s="3" t="s">
        <v>27</v>
      </c>
      <c r="P613" s="3" t="s">
        <v>329</v>
      </c>
      <c r="Q613" s="3" t="s">
        <v>142</v>
      </c>
      <c r="R613" s="3">
        <f>IF( ('Question 10 unworked'!$G613="Mumbai Indians")+('Question 10 unworked'!$H613="Mumbai Indians"),1,0)</f>
        <v>1</v>
      </c>
    </row>
    <row r="614" spans="1:18" ht="15.75" customHeight="1" x14ac:dyDescent="0.3">
      <c r="A614" s="3">
        <v>1082620</v>
      </c>
      <c r="B614" s="3" t="s">
        <v>240</v>
      </c>
      <c r="C614" s="5">
        <v>42851</v>
      </c>
      <c r="D614" s="3" t="s">
        <v>177</v>
      </c>
      <c r="E614" s="3" t="s">
        <v>303</v>
      </c>
      <c r="F614" s="3">
        <v>0</v>
      </c>
      <c r="G614" s="3" t="s">
        <v>346</v>
      </c>
      <c r="H614" s="3" t="s">
        <v>23</v>
      </c>
      <c r="I614" s="3" t="s">
        <v>23</v>
      </c>
      <c r="J614" s="3" t="s">
        <v>24</v>
      </c>
      <c r="K614" s="3" t="s">
        <v>23</v>
      </c>
      <c r="L614" s="3" t="s">
        <v>43</v>
      </c>
      <c r="M614" s="3">
        <v>7</v>
      </c>
      <c r="N614" s="3" t="s">
        <v>26</v>
      </c>
      <c r="O614" s="3" t="s">
        <v>27</v>
      </c>
      <c r="P614" s="3" t="s">
        <v>334</v>
      </c>
      <c r="Q614" s="3" t="s">
        <v>276</v>
      </c>
      <c r="R614" s="3">
        <f>IF( ('Question 10 unworked'!$G614="Mumbai Indians")+('Question 10 unworked'!$H614="Mumbai Indians"),1,0)</f>
        <v>0</v>
      </c>
    </row>
    <row r="615" spans="1:18" ht="15.75" customHeight="1" x14ac:dyDescent="0.3">
      <c r="A615" s="3">
        <v>1082621</v>
      </c>
      <c r="B615" s="3" t="s">
        <v>19</v>
      </c>
      <c r="C615" s="5">
        <v>42852</v>
      </c>
      <c r="D615" s="3" t="s">
        <v>352</v>
      </c>
      <c r="E615" s="3" t="s">
        <v>21</v>
      </c>
      <c r="F615" s="3">
        <v>0</v>
      </c>
      <c r="G615" s="3" t="s">
        <v>22</v>
      </c>
      <c r="H615" s="3" t="s">
        <v>323</v>
      </c>
      <c r="I615" s="3" t="s">
        <v>323</v>
      </c>
      <c r="J615" s="3" t="s">
        <v>24</v>
      </c>
      <c r="K615" s="3" t="s">
        <v>323</v>
      </c>
      <c r="L615" s="3" t="s">
        <v>43</v>
      </c>
      <c r="M615" s="3">
        <v>7</v>
      </c>
      <c r="N615" s="3" t="s">
        <v>26</v>
      </c>
      <c r="O615" s="3" t="s">
        <v>27</v>
      </c>
      <c r="P615" s="3" t="s">
        <v>234</v>
      </c>
      <c r="Q615" s="3" t="s">
        <v>254</v>
      </c>
      <c r="R615" s="3">
        <f>IF( ('Question 10 unworked'!$G615="Mumbai Indians")+('Question 10 unworked'!$H615="Mumbai Indians"),1,0)</f>
        <v>0</v>
      </c>
    </row>
    <row r="616" spans="1:18" ht="15.75" customHeight="1" x14ac:dyDescent="0.3">
      <c r="A616" s="3">
        <v>1082622</v>
      </c>
      <c r="B616" s="3" t="s">
        <v>52</v>
      </c>
      <c r="C616" s="5">
        <v>42853</v>
      </c>
      <c r="D616" s="3" t="s">
        <v>148</v>
      </c>
      <c r="E616" s="3" t="s">
        <v>54</v>
      </c>
      <c r="F616" s="3">
        <v>0</v>
      </c>
      <c r="G616" s="3" t="s">
        <v>23</v>
      </c>
      <c r="H616" s="3" t="s">
        <v>41</v>
      </c>
      <c r="I616" s="3" t="s">
        <v>23</v>
      </c>
      <c r="J616" s="3" t="s">
        <v>24</v>
      </c>
      <c r="K616" s="3" t="s">
        <v>23</v>
      </c>
      <c r="L616" s="3" t="s">
        <v>43</v>
      </c>
      <c r="M616" s="3">
        <v>7</v>
      </c>
      <c r="N616" s="3" t="s">
        <v>26</v>
      </c>
      <c r="O616" s="3" t="s">
        <v>27</v>
      </c>
      <c r="P616" s="3" t="s">
        <v>276</v>
      </c>
      <c r="Q616" s="3" t="s">
        <v>142</v>
      </c>
      <c r="R616" s="3">
        <f>IF( ('Question 10 unworked'!$G616="Mumbai Indians")+('Question 10 unworked'!$H616="Mumbai Indians"),1,0)</f>
        <v>0</v>
      </c>
    </row>
    <row r="617" spans="1:18" ht="15.75" customHeight="1" x14ac:dyDescent="0.3">
      <c r="A617" s="3">
        <v>1082623</v>
      </c>
      <c r="B617" s="3" t="s">
        <v>30</v>
      </c>
      <c r="C617" s="5">
        <v>42853</v>
      </c>
      <c r="D617" s="3" t="s">
        <v>348</v>
      </c>
      <c r="E617" s="3" t="s">
        <v>322</v>
      </c>
      <c r="F617" s="3">
        <v>0</v>
      </c>
      <c r="G617" s="3" t="s">
        <v>33</v>
      </c>
      <c r="H617" s="3" t="s">
        <v>261</v>
      </c>
      <c r="I617" s="3" t="s">
        <v>33</v>
      </c>
      <c r="J617" s="3" t="s">
        <v>24</v>
      </c>
      <c r="K617" s="3" t="s">
        <v>261</v>
      </c>
      <c r="L617" s="3" t="s">
        <v>25</v>
      </c>
      <c r="M617" s="3">
        <v>26</v>
      </c>
      <c r="N617" s="3" t="s">
        <v>26</v>
      </c>
      <c r="O617" s="3" t="s">
        <v>27</v>
      </c>
      <c r="P617" s="3" t="s">
        <v>325</v>
      </c>
      <c r="Q617" s="3" t="s">
        <v>269</v>
      </c>
      <c r="R617" s="3">
        <f>IF( ('Question 10 unworked'!$G617="Mumbai Indians")+('Question 10 unworked'!$H617="Mumbai Indians"),1,0)</f>
        <v>0</v>
      </c>
    </row>
    <row r="618" spans="1:18" ht="15.75" customHeight="1" x14ac:dyDescent="0.3">
      <c r="A618" s="3">
        <v>1082624</v>
      </c>
      <c r="B618" s="3" t="s">
        <v>240</v>
      </c>
      <c r="C618" s="5">
        <v>42854</v>
      </c>
      <c r="D618" s="3" t="s">
        <v>357</v>
      </c>
      <c r="E618" s="3" t="s">
        <v>303</v>
      </c>
      <c r="F618" s="3">
        <v>0</v>
      </c>
      <c r="G618" s="3" t="s">
        <v>346</v>
      </c>
      <c r="H618" s="3" t="s">
        <v>22</v>
      </c>
      <c r="I618" s="3" t="s">
        <v>22</v>
      </c>
      <c r="J618" s="3" t="s">
        <v>24</v>
      </c>
      <c r="K618" s="3" t="s">
        <v>346</v>
      </c>
      <c r="L618" s="3" t="s">
        <v>25</v>
      </c>
      <c r="M618" s="3">
        <v>61</v>
      </c>
      <c r="N618" s="3" t="s">
        <v>26</v>
      </c>
      <c r="O618" s="3" t="s">
        <v>27</v>
      </c>
      <c r="P618" s="3" t="s">
        <v>337</v>
      </c>
      <c r="Q618" s="3" t="s">
        <v>122</v>
      </c>
      <c r="R618" s="3">
        <f>IF( ('Question 10 unworked'!$G618="Mumbai Indians")+('Question 10 unworked'!$H618="Mumbai Indians"),1,0)</f>
        <v>0</v>
      </c>
    </row>
    <row r="619" spans="1:18" ht="15.75" customHeight="1" x14ac:dyDescent="0.3">
      <c r="A619" s="3">
        <v>1082625</v>
      </c>
      <c r="B619" s="3" t="s">
        <v>326</v>
      </c>
      <c r="C619" s="5">
        <v>42854</v>
      </c>
      <c r="D619" s="3" t="s">
        <v>341</v>
      </c>
      <c r="E619" s="3" t="s">
        <v>327</v>
      </c>
      <c r="F619" s="3">
        <v>0</v>
      </c>
      <c r="G619" s="3" t="s">
        <v>323</v>
      </c>
      <c r="H619" s="3" t="s">
        <v>49</v>
      </c>
      <c r="I619" s="3" t="s">
        <v>323</v>
      </c>
      <c r="J619" s="3" t="s">
        <v>35</v>
      </c>
      <c r="K619" s="3" t="s">
        <v>49</v>
      </c>
      <c r="L619" s="3" t="s">
        <v>124</v>
      </c>
      <c r="M619" s="3" t="s">
        <v>27</v>
      </c>
      <c r="N619" s="3" t="s">
        <v>125</v>
      </c>
      <c r="O619" s="3" t="s">
        <v>27</v>
      </c>
      <c r="P619" s="3" t="s">
        <v>234</v>
      </c>
      <c r="Q619" s="3" t="s">
        <v>305</v>
      </c>
      <c r="R619" s="3">
        <f>IF( ('Question 10 unworked'!$G619="Mumbai Indians")+('Question 10 unworked'!$H619="Mumbai Indians"),1,0)</f>
        <v>1</v>
      </c>
    </row>
    <row r="620" spans="1:18" ht="15.75" customHeight="1" x14ac:dyDescent="0.3">
      <c r="A620" s="3">
        <v>1082626</v>
      </c>
      <c r="B620" s="3" t="s">
        <v>30</v>
      </c>
      <c r="C620" s="5">
        <v>42855</v>
      </c>
      <c r="D620" s="3" t="s">
        <v>295</v>
      </c>
      <c r="E620" s="3" t="s">
        <v>322</v>
      </c>
      <c r="F620" s="3">
        <v>0</v>
      </c>
      <c r="G620" s="3" t="s">
        <v>33</v>
      </c>
      <c r="H620" s="3" t="s">
        <v>41</v>
      </c>
      <c r="I620" s="3" t="s">
        <v>33</v>
      </c>
      <c r="J620" s="3" t="s">
        <v>24</v>
      </c>
      <c r="K620" s="3" t="s">
        <v>33</v>
      </c>
      <c r="L620" s="3" t="s">
        <v>43</v>
      </c>
      <c r="M620" s="3">
        <v>10</v>
      </c>
      <c r="N620" s="3" t="s">
        <v>26</v>
      </c>
      <c r="O620" s="3" t="s">
        <v>27</v>
      </c>
      <c r="P620" s="3" t="s">
        <v>353</v>
      </c>
      <c r="Q620" s="3" t="s">
        <v>269</v>
      </c>
      <c r="R620" s="3">
        <f>IF( ('Question 10 unworked'!$G620="Mumbai Indians")+('Question 10 unworked'!$H620="Mumbai Indians"),1,0)</f>
        <v>0</v>
      </c>
    </row>
    <row r="621" spans="1:18" ht="15.75" customHeight="1" x14ac:dyDescent="0.3">
      <c r="A621" s="3">
        <v>1082627</v>
      </c>
      <c r="B621" s="3" t="s">
        <v>62</v>
      </c>
      <c r="C621" s="5">
        <v>42855</v>
      </c>
      <c r="D621" s="3" t="s">
        <v>181</v>
      </c>
      <c r="E621" s="3" t="s">
        <v>64</v>
      </c>
      <c r="F621" s="3">
        <v>0</v>
      </c>
      <c r="G621" s="3" t="s">
        <v>261</v>
      </c>
      <c r="H621" s="3" t="s">
        <v>23</v>
      </c>
      <c r="I621" s="3" t="s">
        <v>23</v>
      </c>
      <c r="J621" s="3" t="s">
        <v>24</v>
      </c>
      <c r="K621" s="3" t="s">
        <v>261</v>
      </c>
      <c r="L621" s="3" t="s">
        <v>25</v>
      </c>
      <c r="M621" s="3">
        <v>48</v>
      </c>
      <c r="N621" s="3" t="s">
        <v>26</v>
      </c>
      <c r="O621" s="3" t="s">
        <v>27</v>
      </c>
      <c r="P621" s="3" t="s">
        <v>334</v>
      </c>
      <c r="Q621" s="3" t="s">
        <v>142</v>
      </c>
      <c r="R621" s="3">
        <f>IF( ('Question 10 unworked'!$G621="Mumbai Indians")+('Question 10 unworked'!$H621="Mumbai Indians"),1,0)</f>
        <v>0</v>
      </c>
    </row>
    <row r="622" spans="1:18" ht="15.75" customHeight="1" x14ac:dyDescent="0.3">
      <c r="A622" s="3">
        <v>1082628</v>
      </c>
      <c r="B622" s="3" t="s">
        <v>46</v>
      </c>
      <c r="C622" s="5">
        <v>42856</v>
      </c>
      <c r="D622" s="3" t="s">
        <v>149</v>
      </c>
      <c r="E622" s="3" t="s">
        <v>48</v>
      </c>
      <c r="F622" s="3">
        <v>0</v>
      </c>
      <c r="G622" s="3" t="s">
        <v>49</v>
      </c>
      <c r="H622" s="3" t="s">
        <v>22</v>
      </c>
      <c r="I622" s="3" t="s">
        <v>22</v>
      </c>
      <c r="J622" s="3" t="s">
        <v>35</v>
      </c>
      <c r="K622" s="3" t="s">
        <v>49</v>
      </c>
      <c r="L622" s="3" t="s">
        <v>43</v>
      </c>
      <c r="M622" s="3">
        <v>5</v>
      </c>
      <c r="N622" s="3" t="s">
        <v>26</v>
      </c>
      <c r="O622" s="3" t="s">
        <v>27</v>
      </c>
      <c r="P622" s="3" t="s">
        <v>234</v>
      </c>
      <c r="Q622" s="3" t="s">
        <v>305</v>
      </c>
      <c r="R622" s="3">
        <f>IF( ('Question 10 unworked'!$G622="Mumbai Indians")+('Question 10 unworked'!$H622="Mumbai Indians"),1,0)</f>
        <v>1</v>
      </c>
    </row>
    <row r="623" spans="1:18" ht="15.75" customHeight="1" x14ac:dyDescent="0.3">
      <c r="A623" s="3">
        <v>1082629</v>
      </c>
      <c r="B623" s="3" t="s">
        <v>240</v>
      </c>
      <c r="C623" s="5">
        <v>42856</v>
      </c>
      <c r="D623" s="3" t="s">
        <v>354</v>
      </c>
      <c r="E623" s="3" t="s">
        <v>303</v>
      </c>
      <c r="F623" s="3">
        <v>0</v>
      </c>
      <c r="G623" s="3" t="s">
        <v>346</v>
      </c>
      <c r="H623" s="3" t="s">
        <v>323</v>
      </c>
      <c r="I623" s="3" t="s">
        <v>346</v>
      </c>
      <c r="J623" s="3" t="s">
        <v>24</v>
      </c>
      <c r="K623" s="3" t="s">
        <v>346</v>
      </c>
      <c r="L623" s="3" t="s">
        <v>43</v>
      </c>
      <c r="M623" s="3">
        <v>5</v>
      </c>
      <c r="N623" s="3" t="s">
        <v>26</v>
      </c>
      <c r="O623" s="3" t="s">
        <v>27</v>
      </c>
      <c r="P623" s="3" t="s">
        <v>122</v>
      </c>
      <c r="Q623" s="3" t="s">
        <v>254</v>
      </c>
      <c r="R623" s="3">
        <f>IF( ('Question 10 unworked'!$G623="Mumbai Indians")+('Question 10 unworked'!$H623="Mumbai Indians"),1,0)</f>
        <v>0</v>
      </c>
    </row>
    <row r="624" spans="1:18" ht="15.75" customHeight="1" x14ac:dyDescent="0.3">
      <c r="A624" s="3">
        <v>1082630</v>
      </c>
      <c r="B624" s="3" t="s">
        <v>38</v>
      </c>
      <c r="C624" s="5">
        <v>42857</v>
      </c>
      <c r="D624" s="3" t="s">
        <v>358</v>
      </c>
      <c r="E624" s="3" t="s">
        <v>40</v>
      </c>
      <c r="F624" s="3">
        <v>0</v>
      </c>
      <c r="G624" s="3" t="s">
        <v>41</v>
      </c>
      <c r="H624" s="3" t="s">
        <v>261</v>
      </c>
      <c r="I624" s="3" t="s">
        <v>41</v>
      </c>
      <c r="J624" s="3" t="s">
        <v>24</v>
      </c>
      <c r="K624" s="3" t="s">
        <v>41</v>
      </c>
      <c r="L624" s="3" t="s">
        <v>43</v>
      </c>
      <c r="M624" s="3">
        <v>6</v>
      </c>
      <c r="N624" s="3" t="s">
        <v>26</v>
      </c>
      <c r="O624" s="3" t="s">
        <v>27</v>
      </c>
      <c r="P624" s="3" t="s">
        <v>353</v>
      </c>
      <c r="Q624" s="3" t="s">
        <v>325</v>
      </c>
      <c r="R624" s="3">
        <f>IF( ('Question 10 unworked'!$G624="Mumbai Indians")+('Question 10 unworked'!$H624="Mumbai Indians"),1,0)</f>
        <v>0</v>
      </c>
    </row>
    <row r="625" spans="1:18" ht="15.75" customHeight="1" x14ac:dyDescent="0.3">
      <c r="A625" s="3">
        <v>1082631</v>
      </c>
      <c r="B625" s="3" t="s">
        <v>52</v>
      </c>
      <c r="C625" s="5">
        <v>42858</v>
      </c>
      <c r="D625" s="3" t="s">
        <v>359</v>
      </c>
      <c r="E625" s="3" t="s">
        <v>54</v>
      </c>
      <c r="F625" s="3">
        <v>0</v>
      </c>
      <c r="G625" s="3" t="s">
        <v>23</v>
      </c>
      <c r="H625" s="3" t="s">
        <v>346</v>
      </c>
      <c r="I625" s="3" t="s">
        <v>346</v>
      </c>
      <c r="J625" s="3" t="s">
        <v>24</v>
      </c>
      <c r="K625" s="3" t="s">
        <v>346</v>
      </c>
      <c r="L625" s="3" t="s">
        <v>43</v>
      </c>
      <c r="M625" s="3">
        <v>4</v>
      </c>
      <c r="N625" s="3" t="s">
        <v>26</v>
      </c>
      <c r="O625" s="3" t="s">
        <v>27</v>
      </c>
      <c r="P625" s="3" t="s">
        <v>337</v>
      </c>
      <c r="Q625" s="3" t="s">
        <v>329</v>
      </c>
      <c r="R625" s="3">
        <f>IF( ('Question 10 unworked'!$G625="Mumbai Indians")+('Question 10 unworked'!$H625="Mumbai Indians"),1,0)</f>
        <v>0</v>
      </c>
    </row>
    <row r="626" spans="1:18" ht="15.75" customHeight="1" x14ac:dyDescent="0.3">
      <c r="A626" s="3">
        <v>1082632</v>
      </c>
      <c r="B626" s="3" t="s">
        <v>38</v>
      </c>
      <c r="C626" s="5">
        <v>42859</v>
      </c>
      <c r="D626" s="3" t="s">
        <v>338</v>
      </c>
      <c r="E626" s="3" t="s">
        <v>40</v>
      </c>
      <c r="F626" s="3">
        <v>0</v>
      </c>
      <c r="G626" s="3" t="s">
        <v>41</v>
      </c>
      <c r="H626" s="3" t="s">
        <v>323</v>
      </c>
      <c r="I626" s="3" t="s">
        <v>41</v>
      </c>
      <c r="J626" s="3" t="s">
        <v>24</v>
      </c>
      <c r="K626" s="3" t="s">
        <v>41</v>
      </c>
      <c r="L626" s="3" t="s">
        <v>43</v>
      </c>
      <c r="M626" s="3">
        <v>7</v>
      </c>
      <c r="N626" s="3" t="s">
        <v>26</v>
      </c>
      <c r="O626" s="3" t="s">
        <v>27</v>
      </c>
      <c r="P626" s="3" t="s">
        <v>122</v>
      </c>
      <c r="Q626" s="3" t="s">
        <v>325</v>
      </c>
      <c r="R626" s="3">
        <f>IF( ('Question 10 unworked'!$G626="Mumbai Indians")+('Question 10 unworked'!$H626="Mumbai Indians"),1,0)</f>
        <v>0</v>
      </c>
    </row>
    <row r="627" spans="1:18" ht="15.75" customHeight="1" x14ac:dyDescent="0.3">
      <c r="A627" s="3">
        <v>1082633</v>
      </c>
      <c r="B627" s="3" t="s">
        <v>19</v>
      </c>
      <c r="C627" s="5">
        <v>42860</v>
      </c>
      <c r="D627" s="3" t="s">
        <v>295</v>
      </c>
      <c r="E627" s="3" t="s">
        <v>21</v>
      </c>
      <c r="F627" s="3">
        <v>0</v>
      </c>
      <c r="G627" s="3" t="s">
        <v>22</v>
      </c>
      <c r="H627" s="3" t="s">
        <v>33</v>
      </c>
      <c r="I627" s="3" t="s">
        <v>22</v>
      </c>
      <c r="J627" s="3" t="s">
        <v>24</v>
      </c>
      <c r="K627" s="3" t="s">
        <v>33</v>
      </c>
      <c r="L627" s="3" t="s">
        <v>25</v>
      </c>
      <c r="M627" s="3">
        <v>19</v>
      </c>
      <c r="N627" s="3" t="s">
        <v>26</v>
      </c>
      <c r="O627" s="3" t="s">
        <v>27</v>
      </c>
      <c r="P627" s="3" t="s">
        <v>305</v>
      </c>
      <c r="Q627" s="3" t="s">
        <v>254</v>
      </c>
      <c r="R627" s="3">
        <f>IF( ('Question 10 unworked'!$G627="Mumbai Indians")+('Question 10 unworked'!$H627="Mumbai Indians"),1,0)</f>
        <v>0</v>
      </c>
    </row>
    <row r="628" spans="1:18" ht="15.75" customHeight="1" x14ac:dyDescent="0.3">
      <c r="A628" s="3">
        <v>1082634</v>
      </c>
      <c r="B628" s="3" t="s">
        <v>62</v>
      </c>
      <c r="C628" s="5">
        <v>42861</v>
      </c>
      <c r="D628" s="3" t="s">
        <v>199</v>
      </c>
      <c r="E628" s="3" t="s">
        <v>64</v>
      </c>
      <c r="F628" s="3">
        <v>0</v>
      </c>
      <c r="G628" s="3" t="s">
        <v>261</v>
      </c>
      <c r="H628" s="3" t="s">
        <v>346</v>
      </c>
      <c r="I628" s="3" t="s">
        <v>261</v>
      </c>
      <c r="J628" s="3" t="s">
        <v>24</v>
      </c>
      <c r="K628" s="3" t="s">
        <v>346</v>
      </c>
      <c r="L628" s="3" t="s">
        <v>25</v>
      </c>
      <c r="M628" s="3">
        <v>12</v>
      </c>
      <c r="N628" s="3" t="s">
        <v>26</v>
      </c>
      <c r="O628" s="3" t="s">
        <v>27</v>
      </c>
      <c r="P628" s="3" t="s">
        <v>337</v>
      </c>
      <c r="Q628" s="3" t="s">
        <v>234</v>
      </c>
      <c r="R628" s="3">
        <f>IF( ('Question 10 unworked'!$G628="Mumbai Indians")+('Question 10 unworked'!$H628="Mumbai Indians"),1,0)</f>
        <v>0</v>
      </c>
    </row>
    <row r="629" spans="1:18" ht="15.75" customHeight="1" x14ac:dyDescent="0.3">
      <c r="A629" s="3">
        <v>1082635</v>
      </c>
      <c r="B629" s="3" t="s">
        <v>38</v>
      </c>
      <c r="C629" s="5">
        <v>42861</v>
      </c>
      <c r="D629" s="3" t="s">
        <v>302</v>
      </c>
      <c r="E629" s="3" t="s">
        <v>40</v>
      </c>
      <c r="F629" s="3">
        <v>0</v>
      </c>
      <c r="G629" s="3" t="s">
        <v>41</v>
      </c>
      <c r="H629" s="3" t="s">
        <v>49</v>
      </c>
      <c r="I629" s="3" t="s">
        <v>41</v>
      </c>
      <c r="J629" s="3" t="s">
        <v>24</v>
      </c>
      <c r="K629" s="3" t="s">
        <v>49</v>
      </c>
      <c r="L629" s="3" t="s">
        <v>25</v>
      </c>
      <c r="M629" s="3">
        <v>146</v>
      </c>
      <c r="N629" s="3" t="s">
        <v>26</v>
      </c>
      <c r="O629" s="3" t="s">
        <v>27</v>
      </c>
      <c r="P629" s="3" t="s">
        <v>325</v>
      </c>
      <c r="Q629" s="3" t="s">
        <v>269</v>
      </c>
      <c r="R629" s="3">
        <f>IF( ('Question 10 unworked'!$G629="Mumbai Indians")+('Question 10 unworked'!$H629="Mumbai Indians"),1,0)</f>
        <v>1</v>
      </c>
    </row>
    <row r="630" spans="1:18" ht="15.75" customHeight="1" x14ac:dyDescent="0.3">
      <c r="A630" s="3">
        <v>1082636</v>
      </c>
      <c r="B630" s="3" t="s">
        <v>19</v>
      </c>
      <c r="C630" s="5">
        <v>42862</v>
      </c>
      <c r="D630" s="3" t="s">
        <v>249</v>
      </c>
      <c r="E630" s="3" t="s">
        <v>21</v>
      </c>
      <c r="F630" s="3">
        <v>0</v>
      </c>
      <c r="G630" s="3" t="s">
        <v>22</v>
      </c>
      <c r="H630" s="3" t="s">
        <v>23</v>
      </c>
      <c r="I630" s="3" t="s">
        <v>23</v>
      </c>
      <c r="J630" s="3" t="s">
        <v>24</v>
      </c>
      <c r="K630" s="3" t="s">
        <v>23</v>
      </c>
      <c r="L630" s="3" t="s">
        <v>43</v>
      </c>
      <c r="M630" s="3">
        <v>6</v>
      </c>
      <c r="N630" s="3" t="s">
        <v>26</v>
      </c>
      <c r="O630" s="3" t="s">
        <v>27</v>
      </c>
      <c r="P630" s="3" t="s">
        <v>334</v>
      </c>
      <c r="Q630" s="3" t="s">
        <v>254</v>
      </c>
      <c r="R630" s="3">
        <f>IF( ('Question 10 unworked'!$G630="Mumbai Indians")+('Question 10 unworked'!$H630="Mumbai Indians"),1,0)</f>
        <v>0</v>
      </c>
    </row>
    <row r="631" spans="1:18" ht="15.75" customHeight="1" x14ac:dyDescent="0.3">
      <c r="A631" s="3">
        <v>1082637</v>
      </c>
      <c r="B631" s="3" t="s">
        <v>30</v>
      </c>
      <c r="C631" s="5">
        <v>42862</v>
      </c>
      <c r="D631" s="3" t="s">
        <v>154</v>
      </c>
      <c r="E631" s="3" t="s">
        <v>322</v>
      </c>
      <c r="F631" s="3">
        <v>0</v>
      </c>
      <c r="G631" s="3" t="s">
        <v>33</v>
      </c>
      <c r="H631" s="3" t="s">
        <v>323</v>
      </c>
      <c r="I631" s="3" t="s">
        <v>323</v>
      </c>
      <c r="J631" s="3" t="s">
        <v>24</v>
      </c>
      <c r="K631" s="3" t="s">
        <v>323</v>
      </c>
      <c r="L631" s="3" t="s">
        <v>43</v>
      </c>
      <c r="M631" s="3">
        <v>6</v>
      </c>
      <c r="N631" s="3" t="s">
        <v>26</v>
      </c>
      <c r="O631" s="3" t="s">
        <v>27</v>
      </c>
      <c r="P631" s="3" t="s">
        <v>329</v>
      </c>
      <c r="Q631" s="3" t="s">
        <v>324</v>
      </c>
      <c r="R631" s="3">
        <f>IF( ('Question 10 unworked'!$G631="Mumbai Indians")+('Question 10 unworked'!$H631="Mumbai Indians"),1,0)</f>
        <v>0</v>
      </c>
    </row>
    <row r="632" spans="1:18" ht="15.75" customHeight="1" x14ac:dyDescent="0.3">
      <c r="A632" s="3">
        <v>1082638</v>
      </c>
      <c r="B632" s="3" t="s">
        <v>62</v>
      </c>
      <c r="C632" s="5">
        <v>42863</v>
      </c>
      <c r="D632" s="3" t="s">
        <v>229</v>
      </c>
      <c r="E632" s="3" t="s">
        <v>64</v>
      </c>
      <c r="F632" s="3">
        <v>0</v>
      </c>
      <c r="G632" s="3" t="s">
        <v>261</v>
      </c>
      <c r="H632" s="3" t="s">
        <v>49</v>
      </c>
      <c r="I632" s="3" t="s">
        <v>49</v>
      </c>
      <c r="J632" s="3" t="s">
        <v>35</v>
      </c>
      <c r="K632" s="3" t="s">
        <v>261</v>
      </c>
      <c r="L632" s="3" t="s">
        <v>43</v>
      </c>
      <c r="M632" s="3">
        <v>7</v>
      </c>
      <c r="N632" s="3" t="s">
        <v>26</v>
      </c>
      <c r="O632" s="3" t="s">
        <v>27</v>
      </c>
      <c r="P632" s="3" t="s">
        <v>337</v>
      </c>
      <c r="Q632" s="3" t="s">
        <v>122</v>
      </c>
      <c r="R632" s="3">
        <f>IF( ('Question 10 unworked'!$G632="Mumbai Indians")+('Question 10 unworked'!$H632="Mumbai Indians"),1,0)</f>
        <v>1</v>
      </c>
    </row>
    <row r="633" spans="1:18" ht="15.75" customHeight="1" x14ac:dyDescent="0.3">
      <c r="A633" s="3">
        <v>1082639</v>
      </c>
      <c r="B633" s="3" t="s">
        <v>30</v>
      </c>
      <c r="C633" s="5">
        <v>42864</v>
      </c>
      <c r="D633" s="3" t="s">
        <v>293</v>
      </c>
      <c r="E633" s="3" t="s">
        <v>322</v>
      </c>
      <c r="F633" s="3">
        <v>0</v>
      </c>
      <c r="G633" s="3" t="s">
        <v>33</v>
      </c>
      <c r="H633" s="3" t="s">
        <v>23</v>
      </c>
      <c r="I633" s="3" t="s">
        <v>23</v>
      </c>
      <c r="J633" s="3" t="s">
        <v>24</v>
      </c>
      <c r="K633" s="3" t="s">
        <v>33</v>
      </c>
      <c r="L633" s="3" t="s">
        <v>25</v>
      </c>
      <c r="M633" s="3">
        <v>14</v>
      </c>
      <c r="N633" s="3" t="s">
        <v>26</v>
      </c>
      <c r="O633" s="3" t="s">
        <v>27</v>
      </c>
      <c r="P633" s="3" t="s">
        <v>329</v>
      </c>
      <c r="Q633" s="3" t="s">
        <v>142</v>
      </c>
      <c r="R633" s="3">
        <f>IF( ('Question 10 unworked'!$G633="Mumbai Indians")+('Question 10 unworked'!$H633="Mumbai Indians"),1,0)</f>
        <v>0</v>
      </c>
    </row>
    <row r="634" spans="1:18" ht="15.75" customHeight="1" x14ac:dyDescent="0.3">
      <c r="A634" s="3">
        <v>1082640</v>
      </c>
      <c r="B634" s="3" t="s">
        <v>343</v>
      </c>
      <c r="C634" s="5">
        <v>42865</v>
      </c>
      <c r="D634" s="3" t="s">
        <v>311</v>
      </c>
      <c r="E634" s="3" t="s">
        <v>344</v>
      </c>
      <c r="F634" s="3">
        <v>0</v>
      </c>
      <c r="G634" s="3" t="s">
        <v>323</v>
      </c>
      <c r="H634" s="3" t="s">
        <v>41</v>
      </c>
      <c r="I634" s="3" t="s">
        <v>41</v>
      </c>
      <c r="J634" s="3" t="s">
        <v>24</v>
      </c>
      <c r="K634" s="3" t="s">
        <v>41</v>
      </c>
      <c r="L634" s="3" t="s">
        <v>43</v>
      </c>
      <c r="M634" s="3">
        <v>2</v>
      </c>
      <c r="N634" s="3" t="s">
        <v>26</v>
      </c>
      <c r="O634" s="3" t="s">
        <v>27</v>
      </c>
      <c r="P634" s="3" t="s">
        <v>353</v>
      </c>
      <c r="Q634" s="3" t="s">
        <v>234</v>
      </c>
      <c r="R634" s="3">
        <f>IF( ('Question 10 unworked'!$G634="Mumbai Indians")+('Question 10 unworked'!$H634="Mumbai Indians"),1,0)</f>
        <v>0</v>
      </c>
    </row>
    <row r="635" spans="1:18" ht="15.75" customHeight="1" x14ac:dyDescent="0.3">
      <c r="A635" s="3">
        <v>1082641</v>
      </c>
      <c r="B635" s="3" t="s">
        <v>46</v>
      </c>
      <c r="C635" s="5">
        <v>42866</v>
      </c>
      <c r="D635" s="3" t="s">
        <v>228</v>
      </c>
      <c r="E635" s="3" t="s">
        <v>48</v>
      </c>
      <c r="F635" s="3">
        <v>0</v>
      </c>
      <c r="G635" s="3" t="s">
        <v>49</v>
      </c>
      <c r="H635" s="3" t="s">
        <v>33</v>
      </c>
      <c r="I635" s="3" t="s">
        <v>49</v>
      </c>
      <c r="J635" s="3" t="s">
        <v>24</v>
      </c>
      <c r="K635" s="3" t="s">
        <v>33</v>
      </c>
      <c r="L635" s="3" t="s">
        <v>25</v>
      </c>
      <c r="M635" s="3">
        <v>7</v>
      </c>
      <c r="N635" s="3" t="s">
        <v>26</v>
      </c>
      <c r="O635" s="3" t="s">
        <v>27</v>
      </c>
      <c r="P635" s="3" t="s">
        <v>349</v>
      </c>
      <c r="Q635" s="3" t="s">
        <v>329</v>
      </c>
      <c r="R635" s="3">
        <f>IF( ('Question 10 unworked'!$G635="Mumbai Indians")+('Question 10 unworked'!$H635="Mumbai Indians"),1,0)</f>
        <v>1</v>
      </c>
    </row>
    <row r="636" spans="1:18" ht="15.75" customHeight="1" x14ac:dyDescent="0.3">
      <c r="A636" s="3">
        <v>1082642</v>
      </c>
      <c r="B636" s="3" t="s">
        <v>38</v>
      </c>
      <c r="C636" s="5">
        <v>42867</v>
      </c>
      <c r="D636" s="3" t="s">
        <v>298</v>
      </c>
      <c r="E636" s="3" t="s">
        <v>40</v>
      </c>
      <c r="F636" s="3">
        <v>0</v>
      </c>
      <c r="G636" s="3" t="s">
        <v>41</v>
      </c>
      <c r="H636" s="3" t="s">
        <v>346</v>
      </c>
      <c r="I636" s="3" t="s">
        <v>41</v>
      </c>
      <c r="J636" s="3" t="s">
        <v>35</v>
      </c>
      <c r="K636" s="3" t="s">
        <v>41</v>
      </c>
      <c r="L636" s="3" t="s">
        <v>25</v>
      </c>
      <c r="M636" s="3">
        <v>7</v>
      </c>
      <c r="N636" s="3" t="s">
        <v>26</v>
      </c>
      <c r="O636" s="3" t="s">
        <v>27</v>
      </c>
      <c r="P636" s="3" t="s">
        <v>337</v>
      </c>
      <c r="Q636" s="3" t="s">
        <v>269</v>
      </c>
      <c r="R636" s="3">
        <f>IF( ('Question 10 unworked'!$G636="Mumbai Indians")+('Question 10 unworked'!$H636="Mumbai Indians"),1,0)</f>
        <v>0</v>
      </c>
    </row>
    <row r="637" spans="1:18" ht="15.75" customHeight="1" x14ac:dyDescent="0.3">
      <c r="A637" s="3">
        <v>1082643</v>
      </c>
      <c r="B637" s="3" t="s">
        <v>343</v>
      </c>
      <c r="C637" s="5">
        <v>42868</v>
      </c>
      <c r="D637" s="3" t="s">
        <v>360</v>
      </c>
      <c r="E637" s="3" t="s">
        <v>344</v>
      </c>
      <c r="F637" s="3">
        <v>0</v>
      </c>
      <c r="G637" s="3" t="s">
        <v>323</v>
      </c>
      <c r="H637" s="3" t="s">
        <v>261</v>
      </c>
      <c r="I637" s="3" t="s">
        <v>261</v>
      </c>
      <c r="J637" s="3" t="s">
        <v>24</v>
      </c>
      <c r="K637" s="3" t="s">
        <v>261</v>
      </c>
      <c r="L637" s="3" t="s">
        <v>43</v>
      </c>
      <c r="M637" s="3">
        <v>8</v>
      </c>
      <c r="N637" s="3" t="s">
        <v>26</v>
      </c>
      <c r="O637" s="3" t="s">
        <v>27</v>
      </c>
      <c r="P637" s="3" t="s">
        <v>234</v>
      </c>
      <c r="Q637" s="3" t="s">
        <v>325</v>
      </c>
      <c r="R637" s="3">
        <f>IF( ('Question 10 unworked'!$G637="Mumbai Indians")+('Question 10 unworked'!$H637="Mumbai Indians"),1,0)</f>
        <v>0</v>
      </c>
    </row>
    <row r="638" spans="1:18" ht="15.75" customHeight="1" x14ac:dyDescent="0.3">
      <c r="A638" s="3">
        <v>1082644</v>
      </c>
      <c r="B638" s="3" t="s">
        <v>52</v>
      </c>
      <c r="C638" s="5">
        <v>42868</v>
      </c>
      <c r="D638" s="3" t="s">
        <v>185</v>
      </c>
      <c r="E638" s="3" t="s">
        <v>54</v>
      </c>
      <c r="F638" s="3">
        <v>0</v>
      </c>
      <c r="G638" s="3" t="s">
        <v>23</v>
      </c>
      <c r="H638" s="3" t="s">
        <v>49</v>
      </c>
      <c r="I638" s="3" t="s">
        <v>23</v>
      </c>
      <c r="J638" s="3" t="s">
        <v>24</v>
      </c>
      <c r="K638" s="3" t="s">
        <v>49</v>
      </c>
      <c r="L638" s="3" t="s">
        <v>25</v>
      </c>
      <c r="M638" s="3">
        <v>9</v>
      </c>
      <c r="N638" s="3" t="s">
        <v>26</v>
      </c>
      <c r="O638" s="3" t="s">
        <v>27</v>
      </c>
      <c r="P638" s="3" t="s">
        <v>329</v>
      </c>
      <c r="Q638" s="3" t="s">
        <v>142</v>
      </c>
      <c r="R638" s="3">
        <f>IF( ('Question 10 unworked'!$G638="Mumbai Indians")+('Question 10 unworked'!$H638="Mumbai Indians"),1,0)</f>
        <v>1</v>
      </c>
    </row>
    <row r="639" spans="1:18" ht="15.75" customHeight="1" x14ac:dyDescent="0.3">
      <c r="A639" s="3">
        <v>1082645</v>
      </c>
      <c r="B639" s="3" t="s">
        <v>240</v>
      </c>
      <c r="C639" s="5">
        <v>42869</v>
      </c>
      <c r="D639" s="3" t="s">
        <v>199</v>
      </c>
      <c r="E639" s="3" t="s">
        <v>303</v>
      </c>
      <c r="F639" s="3">
        <v>0</v>
      </c>
      <c r="G639" s="3" t="s">
        <v>346</v>
      </c>
      <c r="H639" s="3" t="s">
        <v>33</v>
      </c>
      <c r="I639" s="3" t="s">
        <v>346</v>
      </c>
      <c r="J639" s="3" t="s">
        <v>24</v>
      </c>
      <c r="K639" s="3" t="s">
        <v>346</v>
      </c>
      <c r="L639" s="3" t="s">
        <v>43</v>
      </c>
      <c r="M639" s="3">
        <v>9</v>
      </c>
      <c r="N639" s="3" t="s">
        <v>26</v>
      </c>
      <c r="O639" s="3" t="s">
        <v>27</v>
      </c>
      <c r="P639" s="3" t="s">
        <v>334</v>
      </c>
      <c r="Q639" s="3" t="s">
        <v>349</v>
      </c>
      <c r="R639" s="3">
        <f>IF( ('Question 10 unworked'!$G639="Mumbai Indians")+('Question 10 unworked'!$H639="Mumbai Indians"),1,0)</f>
        <v>0</v>
      </c>
    </row>
    <row r="640" spans="1:18" ht="15.75" customHeight="1" x14ac:dyDescent="0.3">
      <c r="A640" s="3">
        <v>1082646</v>
      </c>
      <c r="B640" s="3" t="s">
        <v>38</v>
      </c>
      <c r="C640" s="5">
        <v>42869</v>
      </c>
      <c r="D640" s="3" t="s">
        <v>361</v>
      </c>
      <c r="E640" s="3" t="s">
        <v>40</v>
      </c>
      <c r="F640" s="3">
        <v>0</v>
      </c>
      <c r="G640" s="3" t="s">
        <v>41</v>
      </c>
      <c r="H640" s="3" t="s">
        <v>22</v>
      </c>
      <c r="I640" s="3" t="s">
        <v>22</v>
      </c>
      <c r="J640" s="3" t="s">
        <v>35</v>
      </c>
      <c r="K640" s="3" t="s">
        <v>22</v>
      </c>
      <c r="L640" s="3" t="s">
        <v>25</v>
      </c>
      <c r="M640" s="3">
        <v>10</v>
      </c>
      <c r="N640" s="3" t="s">
        <v>26</v>
      </c>
      <c r="O640" s="3" t="s">
        <v>27</v>
      </c>
      <c r="P640" s="3" t="s">
        <v>269</v>
      </c>
      <c r="Q640" s="3" t="s">
        <v>254</v>
      </c>
      <c r="R640" s="3">
        <f>IF( ('Question 10 unworked'!$G640="Mumbai Indians")+('Question 10 unworked'!$H640="Mumbai Indians"),1,0)</f>
        <v>0</v>
      </c>
    </row>
    <row r="641" spans="1:18" ht="15.75" customHeight="1" x14ac:dyDescent="0.3">
      <c r="A641" s="3">
        <v>1082647</v>
      </c>
      <c r="B641" s="3" t="s">
        <v>46</v>
      </c>
      <c r="C641" s="5">
        <v>42871</v>
      </c>
      <c r="D641" s="3" t="s">
        <v>362</v>
      </c>
      <c r="E641" s="3" t="s">
        <v>48</v>
      </c>
      <c r="F641" s="3">
        <v>0</v>
      </c>
      <c r="G641" s="3" t="s">
        <v>49</v>
      </c>
      <c r="H641" s="3" t="s">
        <v>346</v>
      </c>
      <c r="I641" s="3" t="s">
        <v>49</v>
      </c>
      <c r="J641" s="3" t="s">
        <v>24</v>
      </c>
      <c r="K641" s="3" t="s">
        <v>346</v>
      </c>
      <c r="L641" s="3" t="s">
        <v>25</v>
      </c>
      <c r="M641" s="3">
        <v>20</v>
      </c>
      <c r="N641" s="3" t="s">
        <v>26</v>
      </c>
      <c r="O641" s="3" t="s">
        <v>27</v>
      </c>
      <c r="P641" s="3" t="s">
        <v>142</v>
      </c>
      <c r="Q641" s="3" t="s">
        <v>254</v>
      </c>
      <c r="R641" s="3">
        <f>IF( ('Question 10 unworked'!$G641="Mumbai Indians")+('Question 10 unworked'!$H641="Mumbai Indians"),1,0)</f>
        <v>1</v>
      </c>
    </row>
    <row r="642" spans="1:18" ht="15.75" customHeight="1" x14ac:dyDescent="0.3">
      <c r="A642" s="3">
        <v>1082648</v>
      </c>
      <c r="B642" s="3" t="s">
        <v>19</v>
      </c>
      <c r="C642" s="5">
        <v>42872</v>
      </c>
      <c r="D642" s="3" t="s">
        <v>315</v>
      </c>
      <c r="E642" s="3" t="s">
        <v>21</v>
      </c>
      <c r="F642" s="3">
        <v>0</v>
      </c>
      <c r="G642" s="3" t="s">
        <v>261</v>
      </c>
      <c r="H642" s="3" t="s">
        <v>23</v>
      </c>
      <c r="I642" s="3" t="s">
        <v>23</v>
      </c>
      <c r="J642" s="3" t="s">
        <v>24</v>
      </c>
      <c r="K642" s="3" t="s">
        <v>23</v>
      </c>
      <c r="L642" s="3" t="s">
        <v>43</v>
      </c>
      <c r="M642" s="3">
        <v>7</v>
      </c>
      <c r="N642" s="3" t="s">
        <v>26</v>
      </c>
      <c r="O642" s="3" t="s">
        <v>97</v>
      </c>
      <c r="P642" s="3" t="s">
        <v>234</v>
      </c>
      <c r="Q642" s="3" t="s">
        <v>325</v>
      </c>
      <c r="R642" s="3">
        <f>IF( ('Question 10 unworked'!$G642="Mumbai Indians")+('Question 10 unworked'!$H642="Mumbai Indians"),1,0)</f>
        <v>0</v>
      </c>
    </row>
    <row r="643" spans="1:18" ht="15.75" customHeight="1" x14ac:dyDescent="0.3">
      <c r="A643" s="3">
        <v>1082649</v>
      </c>
      <c r="B643" s="3" t="s">
        <v>19</v>
      </c>
      <c r="C643" s="5">
        <v>42874</v>
      </c>
      <c r="D643" s="3" t="s">
        <v>363</v>
      </c>
      <c r="E643" s="3" t="s">
        <v>21</v>
      </c>
      <c r="F643" s="3">
        <v>0</v>
      </c>
      <c r="G643" s="3" t="s">
        <v>49</v>
      </c>
      <c r="H643" s="3" t="s">
        <v>23</v>
      </c>
      <c r="I643" s="3" t="s">
        <v>49</v>
      </c>
      <c r="J643" s="3" t="s">
        <v>24</v>
      </c>
      <c r="K643" s="3" t="s">
        <v>49</v>
      </c>
      <c r="L643" s="3" t="s">
        <v>43</v>
      </c>
      <c r="M643" s="3">
        <v>6</v>
      </c>
      <c r="N643" s="3" t="s">
        <v>26</v>
      </c>
      <c r="O643" s="3" t="s">
        <v>27</v>
      </c>
      <c r="P643" s="3" t="s">
        <v>276</v>
      </c>
      <c r="Q643" s="3" t="s">
        <v>325</v>
      </c>
      <c r="R643" s="3">
        <f>IF( ('Question 10 unworked'!$G643="Mumbai Indians")+('Question 10 unworked'!$H643="Mumbai Indians"),1,0)</f>
        <v>1</v>
      </c>
    </row>
    <row r="644" spans="1:18" ht="15.75" customHeight="1" x14ac:dyDescent="0.3">
      <c r="A644" s="3">
        <v>1082650</v>
      </c>
      <c r="B644" s="3" t="s">
        <v>62</v>
      </c>
      <c r="C644" s="5">
        <v>42876</v>
      </c>
      <c r="D644" s="3" t="s">
        <v>341</v>
      </c>
      <c r="E644" s="3" t="s">
        <v>64</v>
      </c>
      <c r="F644" s="3">
        <v>0</v>
      </c>
      <c r="G644" s="3" t="s">
        <v>49</v>
      </c>
      <c r="H644" s="3" t="s">
        <v>346</v>
      </c>
      <c r="I644" s="3" t="s">
        <v>49</v>
      </c>
      <c r="J644" s="3" t="s">
        <v>35</v>
      </c>
      <c r="K644" s="3" t="s">
        <v>49</v>
      </c>
      <c r="L644" s="3" t="s">
        <v>25</v>
      </c>
      <c r="M644" s="3">
        <v>1</v>
      </c>
      <c r="N644" s="3" t="s">
        <v>26</v>
      </c>
      <c r="O644" s="3" t="s">
        <v>27</v>
      </c>
      <c r="P644" s="3" t="s">
        <v>276</v>
      </c>
      <c r="Q644" s="3" t="s">
        <v>142</v>
      </c>
      <c r="R644" s="3">
        <f>IF( ('Question 10 unworked'!$G644="Mumbai Indians")+('Question 10 unworked'!$H644="Mumbai Indians"),1,0)</f>
        <v>1</v>
      </c>
    </row>
    <row r="645" spans="1:18" ht="15.75" customHeight="1" x14ac:dyDescent="0.3">
      <c r="A645" s="3">
        <v>1136561</v>
      </c>
      <c r="B645" s="3" t="s">
        <v>46</v>
      </c>
      <c r="C645" s="5">
        <v>43197</v>
      </c>
      <c r="D645" s="3" t="s">
        <v>99</v>
      </c>
      <c r="E645" s="3" t="s">
        <v>48</v>
      </c>
      <c r="F645" s="3">
        <v>0</v>
      </c>
      <c r="G645" s="3" t="s">
        <v>49</v>
      </c>
      <c r="H645" s="3" t="s">
        <v>34</v>
      </c>
      <c r="I645" s="3" t="s">
        <v>34</v>
      </c>
      <c r="J645" s="3" t="s">
        <v>24</v>
      </c>
      <c r="K645" s="3" t="s">
        <v>34</v>
      </c>
      <c r="L645" s="3" t="s">
        <v>43</v>
      </c>
      <c r="M645" s="3">
        <v>1</v>
      </c>
      <c r="N645" s="3" t="s">
        <v>26</v>
      </c>
      <c r="O645" s="3" t="s">
        <v>27</v>
      </c>
      <c r="P645" s="3" t="s">
        <v>305</v>
      </c>
      <c r="Q645" s="3" t="s">
        <v>329</v>
      </c>
      <c r="R645" s="3">
        <f>IF( ('Question 10 unworked'!$G645="Mumbai Indians")+('Question 10 unworked'!$H645="Mumbai Indians"),1,0)</f>
        <v>1</v>
      </c>
    </row>
    <row r="646" spans="1:18" ht="15.75" customHeight="1" x14ac:dyDescent="0.3">
      <c r="A646" s="3">
        <v>1136562</v>
      </c>
      <c r="B646" s="3" t="s">
        <v>30</v>
      </c>
      <c r="C646" s="5">
        <v>43198</v>
      </c>
      <c r="D646" s="3" t="s">
        <v>364</v>
      </c>
      <c r="E646" s="3" t="s">
        <v>322</v>
      </c>
      <c r="F646" s="3">
        <v>0</v>
      </c>
      <c r="G646" s="3" t="s">
        <v>33</v>
      </c>
      <c r="H646" s="3" t="s">
        <v>41</v>
      </c>
      <c r="I646" s="3" t="s">
        <v>33</v>
      </c>
      <c r="J646" s="3" t="s">
        <v>24</v>
      </c>
      <c r="K646" s="3" t="s">
        <v>33</v>
      </c>
      <c r="L646" s="3" t="s">
        <v>43</v>
      </c>
      <c r="M646" s="3">
        <v>6</v>
      </c>
      <c r="N646" s="3" t="s">
        <v>26</v>
      </c>
      <c r="O646" s="3" t="s">
        <v>27</v>
      </c>
      <c r="P646" s="3" t="s">
        <v>337</v>
      </c>
      <c r="Q646" s="3" t="s">
        <v>215</v>
      </c>
      <c r="R646" s="3">
        <f>IF( ('Question 10 unworked'!$G646="Mumbai Indians")+('Question 10 unworked'!$H646="Mumbai Indians"),1,0)</f>
        <v>0</v>
      </c>
    </row>
    <row r="647" spans="1:18" ht="15.75" customHeight="1" x14ac:dyDescent="0.3">
      <c r="A647" s="3">
        <v>1136563</v>
      </c>
      <c r="B647" s="3" t="s">
        <v>52</v>
      </c>
      <c r="C647" s="5">
        <v>43198</v>
      </c>
      <c r="D647" s="3" t="s">
        <v>249</v>
      </c>
      <c r="E647" s="3" t="s">
        <v>54</v>
      </c>
      <c r="F647" s="3">
        <v>0</v>
      </c>
      <c r="G647" s="3" t="s">
        <v>23</v>
      </c>
      <c r="H647" s="3" t="s">
        <v>22</v>
      </c>
      <c r="I647" s="3" t="s">
        <v>23</v>
      </c>
      <c r="J647" s="3" t="s">
        <v>24</v>
      </c>
      <c r="K647" s="3" t="s">
        <v>23</v>
      </c>
      <c r="L647" s="3" t="s">
        <v>43</v>
      </c>
      <c r="M647" s="3">
        <v>4</v>
      </c>
      <c r="N647" s="3" t="s">
        <v>26</v>
      </c>
      <c r="O647" s="3" t="s">
        <v>27</v>
      </c>
      <c r="P647" s="3" t="s">
        <v>254</v>
      </c>
      <c r="Q647" s="3" t="s">
        <v>349</v>
      </c>
      <c r="R647" s="3">
        <f>IF( ('Question 10 unworked'!$G647="Mumbai Indians")+('Question 10 unworked'!$H647="Mumbai Indians"),1,0)</f>
        <v>0</v>
      </c>
    </row>
    <row r="648" spans="1:18" ht="15.75" customHeight="1" x14ac:dyDescent="0.3">
      <c r="A648" s="3">
        <v>1136564</v>
      </c>
      <c r="B648" s="3" t="s">
        <v>62</v>
      </c>
      <c r="C648" s="5">
        <v>43199</v>
      </c>
      <c r="D648" s="3" t="s">
        <v>229</v>
      </c>
      <c r="E648" s="3" t="s">
        <v>64</v>
      </c>
      <c r="F648" s="3">
        <v>0</v>
      </c>
      <c r="G648" s="3" t="s">
        <v>261</v>
      </c>
      <c r="H648" s="3" t="s">
        <v>42</v>
      </c>
      <c r="I648" s="3" t="s">
        <v>261</v>
      </c>
      <c r="J648" s="3" t="s">
        <v>24</v>
      </c>
      <c r="K648" s="3" t="s">
        <v>261</v>
      </c>
      <c r="L648" s="3" t="s">
        <v>43</v>
      </c>
      <c r="M648" s="3">
        <v>9</v>
      </c>
      <c r="N648" s="3" t="s">
        <v>26</v>
      </c>
      <c r="O648" s="3" t="s">
        <v>27</v>
      </c>
      <c r="P648" s="3" t="s">
        <v>239</v>
      </c>
      <c r="Q648" s="3" t="s">
        <v>276</v>
      </c>
      <c r="R648" s="3">
        <f>IF( ('Question 10 unworked'!$G648="Mumbai Indians")+('Question 10 unworked'!$H648="Mumbai Indians"),1,0)</f>
        <v>0</v>
      </c>
    </row>
    <row r="649" spans="1:18" ht="15.75" customHeight="1" x14ac:dyDescent="0.3">
      <c r="A649" s="3">
        <v>1136565</v>
      </c>
      <c r="B649" s="3" t="s">
        <v>67</v>
      </c>
      <c r="C649" s="5">
        <v>43200</v>
      </c>
      <c r="D649" s="3" t="s">
        <v>365</v>
      </c>
      <c r="E649" s="3" t="s">
        <v>69</v>
      </c>
      <c r="F649" s="3">
        <v>0</v>
      </c>
      <c r="G649" s="3" t="s">
        <v>34</v>
      </c>
      <c r="H649" s="3" t="s">
        <v>23</v>
      </c>
      <c r="I649" s="3" t="s">
        <v>34</v>
      </c>
      <c r="J649" s="3" t="s">
        <v>24</v>
      </c>
      <c r="K649" s="3" t="s">
        <v>34</v>
      </c>
      <c r="L649" s="3" t="s">
        <v>43</v>
      </c>
      <c r="M649" s="3">
        <v>5</v>
      </c>
      <c r="N649" s="3" t="s">
        <v>26</v>
      </c>
      <c r="O649" s="3" t="s">
        <v>27</v>
      </c>
      <c r="P649" s="3" t="s">
        <v>305</v>
      </c>
      <c r="Q649" s="3" t="s">
        <v>234</v>
      </c>
      <c r="R649" s="3">
        <f>IF( ('Question 10 unworked'!$G649="Mumbai Indians")+('Question 10 unworked'!$H649="Mumbai Indians"),1,0)</f>
        <v>0</v>
      </c>
    </row>
    <row r="650" spans="1:18" ht="15.75" customHeight="1" x14ac:dyDescent="0.3">
      <c r="A650" s="3">
        <v>1136566</v>
      </c>
      <c r="B650" s="3" t="s">
        <v>58</v>
      </c>
      <c r="C650" s="5">
        <v>43201</v>
      </c>
      <c r="D650" s="3" t="s">
        <v>273</v>
      </c>
      <c r="E650" s="3" t="s">
        <v>60</v>
      </c>
      <c r="F650" s="3">
        <v>0</v>
      </c>
      <c r="G650" s="3" t="s">
        <v>42</v>
      </c>
      <c r="H650" s="3" t="s">
        <v>41</v>
      </c>
      <c r="I650" s="3" t="s">
        <v>41</v>
      </c>
      <c r="J650" s="3" t="s">
        <v>24</v>
      </c>
      <c r="K650" s="3" t="s">
        <v>42</v>
      </c>
      <c r="L650" s="3" t="s">
        <v>25</v>
      </c>
      <c r="M650" s="3">
        <v>10</v>
      </c>
      <c r="N650" s="3" t="s">
        <v>26</v>
      </c>
      <c r="O650" s="3" t="s">
        <v>97</v>
      </c>
      <c r="P650" s="3" t="s">
        <v>337</v>
      </c>
      <c r="Q650" s="3" t="s">
        <v>325</v>
      </c>
      <c r="R650" s="3">
        <f>IF( ('Question 10 unworked'!$G650="Mumbai Indians")+('Question 10 unworked'!$H650="Mumbai Indians"),1,0)</f>
        <v>0</v>
      </c>
    </row>
    <row r="651" spans="1:18" ht="15.75" customHeight="1" x14ac:dyDescent="0.3">
      <c r="A651" s="3">
        <v>1136567</v>
      </c>
      <c r="B651" s="3" t="s">
        <v>62</v>
      </c>
      <c r="C651" s="5">
        <v>43202</v>
      </c>
      <c r="D651" s="3" t="s">
        <v>348</v>
      </c>
      <c r="E651" s="3" t="s">
        <v>64</v>
      </c>
      <c r="F651" s="3">
        <v>0</v>
      </c>
      <c r="G651" s="3" t="s">
        <v>261</v>
      </c>
      <c r="H651" s="3" t="s">
        <v>49</v>
      </c>
      <c r="I651" s="3" t="s">
        <v>261</v>
      </c>
      <c r="J651" s="3" t="s">
        <v>24</v>
      </c>
      <c r="K651" s="3" t="s">
        <v>261</v>
      </c>
      <c r="L651" s="3" t="s">
        <v>43</v>
      </c>
      <c r="M651" s="3">
        <v>1</v>
      </c>
      <c r="N651" s="3" t="s">
        <v>26</v>
      </c>
      <c r="O651" s="3" t="s">
        <v>27</v>
      </c>
      <c r="P651" s="3" t="s">
        <v>276</v>
      </c>
      <c r="Q651" s="3" t="s">
        <v>269</v>
      </c>
      <c r="R651" s="3">
        <f>IF( ('Question 10 unworked'!$G651="Mumbai Indians")+('Question 10 unworked'!$H651="Mumbai Indians"),1,0)</f>
        <v>1</v>
      </c>
    </row>
    <row r="652" spans="1:18" ht="15.75" customHeight="1" x14ac:dyDescent="0.3">
      <c r="A652" s="3">
        <v>1136568</v>
      </c>
      <c r="B652" s="3" t="s">
        <v>19</v>
      </c>
      <c r="C652" s="5">
        <v>43203</v>
      </c>
      <c r="D652" s="3" t="s">
        <v>259</v>
      </c>
      <c r="E652" s="3" t="s">
        <v>347</v>
      </c>
      <c r="F652" s="3">
        <v>0</v>
      </c>
      <c r="G652" s="3" t="s">
        <v>22</v>
      </c>
      <c r="H652" s="3" t="s">
        <v>33</v>
      </c>
      <c r="I652" s="3" t="s">
        <v>22</v>
      </c>
      <c r="J652" s="3" t="s">
        <v>24</v>
      </c>
      <c r="K652" s="3" t="s">
        <v>22</v>
      </c>
      <c r="L652" s="3" t="s">
        <v>43</v>
      </c>
      <c r="M652" s="3">
        <v>4</v>
      </c>
      <c r="N652" s="3" t="s">
        <v>26</v>
      </c>
      <c r="O652" s="3" t="s">
        <v>27</v>
      </c>
      <c r="P652" s="3" t="s">
        <v>349</v>
      </c>
      <c r="Q652" s="3" t="s">
        <v>142</v>
      </c>
      <c r="R652" s="3">
        <f>IF( ('Question 10 unworked'!$G652="Mumbai Indians")+('Question 10 unworked'!$H652="Mumbai Indians"),1,0)</f>
        <v>0</v>
      </c>
    </row>
    <row r="653" spans="1:18" ht="15.75" customHeight="1" x14ac:dyDescent="0.3">
      <c r="A653" s="3">
        <v>1136569</v>
      </c>
      <c r="B653" s="3" t="s">
        <v>46</v>
      </c>
      <c r="C653" s="5">
        <v>43204</v>
      </c>
      <c r="D653" s="3" t="s">
        <v>366</v>
      </c>
      <c r="E653" s="3" t="s">
        <v>48</v>
      </c>
      <c r="F653" s="3">
        <v>0</v>
      </c>
      <c r="G653" s="3" t="s">
        <v>49</v>
      </c>
      <c r="H653" s="3" t="s">
        <v>41</v>
      </c>
      <c r="I653" s="3" t="s">
        <v>41</v>
      </c>
      <c r="J653" s="3" t="s">
        <v>24</v>
      </c>
      <c r="K653" s="3" t="s">
        <v>41</v>
      </c>
      <c r="L653" s="3" t="s">
        <v>43</v>
      </c>
      <c r="M653" s="3">
        <v>7</v>
      </c>
      <c r="N653" s="3" t="s">
        <v>26</v>
      </c>
      <c r="O653" s="3" t="s">
        <v>27</v>
      </c>
      <c r="P653" s="3" t="s">
        <v>337</v>
      </c>
      <c r="Q653" s="3" t="s">
        <v>325</v>
      </c>
      <c r="R653" s="3">
        <f>IF( ('Question 10 unworked'!$G653="Mumbai Indians")+('Question 10 unworked'!$H653="Mumbai Indians"),1,0)</f>
        <v>1</v>
      </c>
    </row>
    <row r="654" spans="1:18" ht="15.75" customHeight="1" x14ac:dyDescent="0.3">
      <c r="A654" s="3">
        <v>1136570</v>
      </c>
      <c r="B654" s="3" t="s">
        <v>52</v>
      </c>
      <c r="C654" s="5">
        <v>43204</v>
      </c>
      <c r="D654" s="3" t="s">
        <v>367</v>
      </c>
      <c r="E654" s="3" t="s">
        <v>54</v>
      </c>
      <c r="F654" s="3">
        <v>0</v>
      </c>
      <c r="G654" s="3" t="s">
        <v>23</v>
      </c>
      <c r="H654" s="3" t="s">
        <v>261</v>
      </c>
      <c r="I654" s="3" t="s">
        <v>261</v>
      </c>
      <c r="J654" s="3" t="s">
        <v>24</v>
      </c>
      <c r="K654" s="3" t="s">
        <v>261</v>
      </c>
      <c r="L654" s="3" t="s">
        <v>43</v>
      </c>
      <c r="M654" s="3">
        <v>5</v>
      </c>
      <c r="N654" s="3" t="s">
        <v>26</v>
      </c>
      <c r="O654" s="3" t="s">
        <v>27</v>
      </c>
      <c r="P654" s="3" t="s">
        <v>234</v>
      </c>
      <c r="Q654" s="3" t="s">
        <v>329</v>
      </c>
      <c r="R654" s="3">
        <f>IF( ('Question 10 unworked'!$G654="Mumbai Indians")+('Question 10 unworked'!$H654="Mumbai Indians"),1,0)</f>
        <v>0</v>
      </c>
    </row>
    <row r="655" spans="1:18" ht="15.75" customHeight="1" x14ac:dyDescent="0.3">
      <c r="A655" s="3">
        <v>1136571</v>
      </c>
      <c r="B655" s="3" t="s">
        <v>19</v>
      </c>
      <c r="C655" s="5">
        <v>43205</v>
      </c>
      <c r="D655" s="3" t="s">
        <v>273</v>
      </c>
      <c r="E655" s="3" t="s">
        <v>347</v>
      </c>
      <c r="F655" s="3">
        <v>0</v>
      </c>
      <c r="G655" s="3" t="s">
        <v>22</v>
      </c>
      <c r="H655" s="3" t="s">
        <v>42</v>
      </c>
      <c r="I655" s="3" t="s">
        <v>22</v>
      </c>
      <c r="J655" s="3" t="s">
        <v>24</v>
      </c>
      <c r="K655" s="3" t="s">
        <v>42</v>
      </c>
      <c r="L655" s="3" t="s">
        <v>25</v>
      </c>
      <c r="M655" s="3">
        <v>19</v>
      </c>
      <c r="N655" s="3" t="s">
        <v>26</v>
      </c>
      <c r="O655" s="3" t="s">
        <v>27</v>
      </c>
      <c r="P655" s="3" t="s">
        <v>254</v>
      </c>
      <c r="Q655" s="3" t="s">
        <v>142</v>
      </c>
      <c r="R655" s="3">
        <f>IF( ('Question 10 unworked'!$G655="Mumbai Indians")+('Question 10 unworked'!$H655="Mumbai Indians"),1,0)</f>
        <v>0</v>
      </c>
    </row>
    <row r="656" spans="1:18" ht="15.75" customHeight="1" x14ac:dyDescent="0.3">
      <c r="A656" s="3">
        <v>1136572</v>
      </c>
      <c r="B656" s="3" t="s">
        <v>30</v>
      </c>
      <c r="C656" s="5">
        <v>43205</v>
      </c>
      <c r="D656" s="3" t="s">
        <v>120</v>
      </c>
      <c r="E656" s="3" t="s">
        <v>322</v>
      </c>
      <c r="F656" s="3">
        <v>0</v>
      </c>
      <c r="G656" s="3" t="s">
        <v>33</v>
      </c>
      <c r="H656" s="3" t="s">
        <v>34</v>
      </c>
      <c r="I656" s="3" t="s">
        <v>34</v>
      </c>
      <c r="J656" s="3" t="s">
        <v>24</v>
      </c>
      <c r="K656" s="3" t="s">
        <v>33</v>
      </c>
      <c r="L656" s="3" t="s">
        <v>25</v>
      </c>
      <c r="M656" s="3">
        <v>4</v>
      </c>
      <c r="N656" s="3" t="s">
        <v>26</v>
      </c>
      <c r="O656" s="3" t="s">
        <v>27</v>
      </c>
      <c r="P656" s="3" t="s">
        <v>239</v>
      </c>
      <c r="Q656" s="3" t="s">
        <v>269</v>
      </c>
      <c r="R656" s="3">
        <f>IF( ('Question 10 unworked'!$G656="Mumbai Indians")+('Question 10 unworked'!$H656="Mumbai Indians"),1,0)</f>
        <v>0</v>
      </c>
    </row>
    <row r="657" spans="1:18" ht="15.75" customHeight="1" x14ac:dyDescent="0.3">
      <c r="A657" s="3">
        <v>1136573</v>
      </c>
      <c r="B657" s="3" t="s">
        <v>52</v>
      </c>
      <c r="C657" s="5">
        <v>43206</v>
      </c>
      <c r="D657" s="3" t="s">
        <v>350</v>
      </c>
      <c r="E657" s="3" t="s">
        <v>54</v>
      </c>
      <c r="F657" s="3">
        <v>0</v>
      </c>
      <c r="G657" s="3" t="s">
        <v>23</v>
      </c>
      <c r="H657" s="3" t="s">
        <v>41</v>
      </c>
      <c r="I657" s="3" t="s">
        <v>41</v>
      </c>
      <c r="J657" s="3" t="s">
        <v>24</v>
      </c>
      <c r="K657" s="3" t="s">
        <v>23</v>
      </c>
      <c r="L657" s="3" t="s">
        <v>25</v>
      </c>
      <c r="M657" s="3">
        <v>71</v>
      </c>
      <c r="N657" s="3" t="s">
        <v>26</v>
      </c>
      <c r="O657" s="3" t="s">
        <v>27</v>
      </c>
      <c r="P657" s="3" t="s">
        <v>234</v>
      </c>
      <c r="Q657" s="3" t="s">
        <v>329</v>
      </c>
      <c r="R657" s="3">
        <f>IF( ('Question 10 unworked'!$G657="Mumbai Indians")+('Question 10 unworked'!$H657="Mumbai Indians"),1,0)</f>
        <v>0</v>
      </c>
    </row>
    <row r="658" spans="1:18" ht="15.75" customHeight="1" x14ac:dyDescent="0.3">
      <c r="A658" s="3">
        <v>1136574</v>
      </c>
      <c r="B658" s="3" t="s">
        <v>46</v>
      </c>
      <c r="C658" s="5">
        <v>43207</v>
      </c>
      <c r="D658" s="3" t="s">
        <v>149</v>
      </c>
      <c r="E658" s="3" t="s">
        <v>48</v>
      </c>
      <c r="F658" s="3">
        <v>0</v>
      </c>
      <c r="G658" s="3" t="s">
        <v>49</v>
      </c>
      <c r="H658" s="3" t="s">
        <v>22</v>
      </c>
      <c r="I658" s="3" t="s">
        <v>22</v>
      </c>
      <c r="J658" s="3" t="s">
        <v>24</v>
      </c>
      <c r="K658" s="3" t="s">
        <v>49</v>
      </c>
      <c r="L658" s="3" t="s">
        <v>25</v>
      </c>
      <c r="M658" s="3">
        <v>46</v>
      </c>
      <c r="N658" s="3" t="s">
        <v>26</v>
      </c>
      <c r="O658" s="3" t="s">
        <v>27</v>
      </c>
      <c r="P658" s="3" t="s">
        <v>215</v>
      </c>
      <c r="Q658" s="3" t="s">
        <v>325</v>
      </c>
      <c r="R658" s="3">
        <f>IF( ('Question 10 unworked'!$G658="Mumbai Indians")+('Question 10 unworked'!$H658="Mumbai Indians"),1,0)</f>
        <v>1</v>
      </c>
    </row>
    <row r="659" spans="1:18" ht="15.75" customHeight="1" x14ac:dyDescent="0.3">
      <c r="A659" s="3">
        <v>1136575</v>
      </c>
      <c r="B659" s="3" t="s">
        <v>58</v>
      </c>
      <c r="C659" s="5">
        <v>43208</v>
      </c>
      <c r="D659" s="3" t="s">
        <v>350</v>
      </c>
      <c r="E659" s="3" t="s">
        <v>60</v>
      </c>
      <c r="F659" s="3">
        <v>0</v>
      </c>
      <c r="G659" s="3" t="s">
        <v>42</v>
      </c>
      <c r="H659" s="3" t="s">
        <v>23</v>
      </c>
      <c r="I659" s="3" t="s">
        <v>23</v>
      </c>
      <c r="J659" s="3" t="s">
        <v>24</v>
      </c>
      <c r="K659" s="3" t="s">
        <v>23</v>
      </c>
      <c r="L659" s="3" t="s">
        <v>43</v>
      </c>
      <c r="M659" s="3">
        <v>7</v>
      </c>
      <c r="N659" s="3" t="s">
        <v>26</v>
      </c>
      <c r="O659" s="3" t="s">
        <v>27</v>
      </c>
      <c r="P659" s="3" t="s">
        <v>349</v>
      </c>
      <c r="Q659" s="3" t="s">
        <v>142</v>
      </c>
      <c r="R659" s="3">
        <f>IF( ('Question 10 unworked'!$G659="Mumbai Indians")+('Question 10 unworked'!$H659="Mumbai Indians"),1,0)</f>
        <v>0</v>
      </c>
    </row>
    <row r="660" spans="1:18" ht="15.75" customHeight="1" x14ac:dyDescent="0.3">
      <c r="A660" s="3">
        <v>1136576</v>
      </c>
      <c r="B660" s="3" t="s">
        <v>30</v>
      </c>
      <c r="C660" s="5">
        <v>43209</v>
      </c>
      <c r="D660" s="3" t="s">
        <v>120</v>
      </c>
      <c r="E660" s="3" t="s">
        <v>322</v>
      </c>
      <c r="F660" s="3">
        <v>0</v>
      </c>
      <c r="G660" s="3" t="s">
        <v>33</v>
      </c>
      <c r="H660" s="3" t="s">
        <v>261</v>
      </c>
      <c r="I660" s="3" t="s">
        <v>33</v>
      </c>
      <c r="J660" s="3" t="s">
        <v>35</v>
      </c>
      <c r="K660" s="3" t="s">
        <v>33</v>
      </c>
      <c r="L660" s="3" t="s">
        <v>25</v>
      </c>
      <c r="M660" s="3">
        <v>15</v>
      </c>
      <c r="N660" s="3" t="s">
        <v>26</v>
      </c>
      <c r="O660" s="3" t="s">
        <v>27</v>
      </c>
      <c r="P660" s="3" t="s">
        <v>276</v>
      </c>
      <c r="Q660" s="3" t="s">
        <v>234</v>
      </c>
      <c r="R660" s="3">
        <f>IF( ('Question 10 unworked'!$G660="Mumbai Indians")+('Question 10 unworked'!$H660="Mumbai Indians"),1,0)</f>
        <v>0</v>
      </c>
    </row>
    <row r="661" spans="1:18" ht="15.75" customHeight="1" x14ac:dyDescent="0.3">
      <c r="A661" s="3">
        <v>1136577</v>
      </c>
      <c r="B661" s="3" t="s">
        <v>240</v>
      </c>
      <c r="C661" s="5">
        <v>43210</v>
      </c>
      <c r="D661" s="3" t="s">
        <v>59</v>
      </c>
      <c r="E661" s="3" t="s">
        <v>303</v>
      </c>
      <c r="F661" s="3">
        <v>0</v>
      </c>
      <c r="G661" s="3" t="s">
        <v>34</v>
      </c>
      <c r="H661" s="3" t="s">
        <v>42</v>
      </c>
      <c r="I661" s="3" t="s">
        <v>42</v>
      </c>
      <c r="J661" s="3" t="s">
        <v>24</v>
      </c>
      <c r="K661" s="3" t="s">
        <v>34</v>
      </c>
      <c r="L661" s="3" t="s">
        <v>25</v>
      </c>
      <c r="M661" s="3">
        <v>64</v>
      </c>
      <c r="N661" s="3" t="s">
        <v>26</v>
      </c>
      <c r="O661" s="3" t="s">
        <v>27</v>
      </c>
      <c r="P661" s="3" t="s">
        <v>337</v>
      </c>
      <c r="Q661" s="3" t="s">
        <v>325</v>
      </c>
      <c r="R661" s="3">
        <f>IF( ('Question 10 unworked'!$G661="Mumbai Indians")+('Question 10 unworked'!$H661="Mumbai Indians"),1,0)</f>
        <v>0</v>
      </c>
    </row>
    <row r="662" spans="1:18" ht="15.75" customHeight="1" x14ac:dyDescent="0.3">
      <c r="A662" s="3">
        <v>1136578</v>
      </c>
      <c r="B662" s="3" t="s">
        <v>52</v>
      </c>
      <c r="C662" s="5">
        <v>43211</v>
      </c>
      <c r="D662" s="3" t="s">
        <v>364</v>
      </c>
      <c r="E662" s="3" t="s">
        <v>54</v>
      </c>
      <c r="F662" s="3">
        <v>0</v>
      </c>
      <c r="G662" s="3" t="s">
        <v>23</v>
      </c>
      <c r="H662" s="3" t="s">
        <v>33</v>
      </c>
      <c r="I662" s="3" t="s">
        <v>33</v>
      </c>
      <c r="J662" s="3" t="s">
        <v>24</v>
      </c>
      <c r="K662" s="3" t="s">
        <v>33</v>
      </c>
      <c r="L662" s="3" t="s">
        <v>43</v>
      </c>
      <c r="M662" s="3">
        <v>9</v>
      </c>
      <c r="N662" s="3" t="s">
        <v>26</v>
      </c>
      <c r="O662" s="3" t="s">
        <v>97</v>
      </c>
      <c r="P662" s="3" t="s">
        <v>254</v>
      </c>
      <c r="Q662" s="3" t="s">
        <v>349</v>
      </c>
      <c r="R662" s="3">
        <f>IF( ('Question 10 unworked'!$G662="Mumbai Indians")+('Question 10 unworked'!$H662="Mumbai Indians"),1,0)</f>
        <v>0</v>
      </c>
    </row>
    <row r="663" spans="1:18" ht="15.75" customHeight="1" x14ac:dyDescent="0.3">
      <c r="A663" s="3">
        <v>1136579</v>
      </c>
      <c r="B663" s="3" t="s">
        <v>19</v>
      </c>
      <c r="C663" s="5">
        <v>43211</v>
      </c>
      <c r="D663" s="3" t="s">
        <v>123</v>
      </c>
      <c r="E663" s="3" t="s">
        <v>347</v>
      </c>
      <c r="F663" s="3">
        <v>0</v>
      </c>
      <c r="G663" s="3" t="s">
        <v>22</v>
      </c>
      <c r="H663" s="3" t="s">
        <v>41</v>
      </c>
      <c r="I663" s="3" t="s">
        <v>22</v>
      </c>
      <c r="J663" s="3" t="s">
        <v>24</v>
      </c>
      <c r="K663" s="3" t="s">
        <v>22</v>
      </c>
      <c r="L663" s="3" t="s">
        <v>43</v>
      </c>
      <c r="M663" s="3">
        <v>6</v>
      </c>
      <c r="N663" s="3" t="s">
        <v>26</v>
      </c>
      <c r="O663" s="3" t="s">
        <v>27</v>
      </c>
      <c r="P663" s="3" t="s">
        <v>305</v>
      </c>
      <c r="Q663" s="3" t="s">
        <v>269</v>
      </c>
      <c r="R663" s="3">
        <f>IF( ('Question 10 unworked'!$G663="Mumbai Indians")+('Question 10 unworked'!$H663="Mumbai Indians"),1,0)</f>
        <v>0</v>
      </c>
    </row>
    <row r="664" spans="1:18" ht="15.75" customHeight="1" x14ac:dyDescent="0.3">
      <c r="A664" s="3">
        <v>1136580</v>
      </c>
      <c r="B664" s="3" t="s">
        <v>62</v>
      </c>
      <c r="C664" s="5">
        <v>43212</v>
      </c>
      <c r="D664" s="3" t="s">
        <v>185</v>
      </c>
      <c r="E664" s="3" t="s">
        <v>64</v>
      </c>
      <c r="F664" s="3">
        <v>0</v>
      </c>
      <c r="G664" s="3" t="s">
        <v>261</v>
      </c>
      <c r="H664" s="3" t="s">
        <v>34</v>
      </c>
      <c r="I664" s="3" t="s">
        <v>261</v>
      </c>
      <c r="J664" s="3" t="s">
        <v>24</v>
      </c>
      <c r="K664" s="3" t="s">
        <v>34</v>
      </c>
      <c r="L664" s="3" t="s">
        <v>25</v>
      </c>
      <c r="M664" s="3">
        <v>4</v>
      </c>
      <c r="N664" s="3" t="s">
        <v>26</v>
      </c>
      <c r="O664" s="3" t="s">
        <v>27</v>
      </c>
      <c r="P664" s="3" t="s">
        <v>239</v>
      </c>
      <c r="Q664" s="3" t="s">
        <v>234</v>
      </c>
      <c r="R664" s="3">
        <f>IF( ('Question 10 unworked'!$G664="Mumbai Indians")+('Question 10 unworked'!$H664="Mumbai Indians"),1,0)</f>
        <v>0</v>
      </c>
    </row>
    <row r="665" spans="1:18" ht="15.75" customHeight="1" x14ac:dyDescent="0.3">
      <c r="A665" s="3">
        <v>1136581</v>
      </c>
      <c r="B665" s="3" t="s">
        <v>58</v>
      </c>
      <c r="C665" s="5">
        <v>43212</v>
      </c>
      <c r="D665" s="3" t="s">
        <v>368</v>
      </c>
      <c r="E665" s="3" t="s">
        <v>60</v>
      </c>
      <c r="F665" s="3">
        <v>0</v>
      </c>
      <c r="G665" s="3" t="s">
        <v>42</v>
      </c>
      <c r="H665" s="3" t="s">
        <v>49</v>
      </c>
      <c r="I665" s="3" t="s">
        <v>49</v>
      </c>
      <c r="J665" s="3" t="s">
        <v>35</v>
      </c>
      <c r="K665" s="3" t="s">
        <v>42</v>
      </c>
      <c r="L665" s="3" t="s">
        <v>43</v>
      </c>
      <c r="M665" s="3">
        <v>3</v>
      </c>
      <c r="N665" s="3" t="s">
        <v>26</v>
      </c>
      <c r="O665" s="3" t="s">
        <v>27</v>
      </c>
      <c r="P665" s="3" t="s">
        <v>337</v>
      </c>
      <c r="Q665" s="3" t="s">
        <v>215</v>
      </c>
      <c r="R665" s="3">
        <f>IF( ('Question 10 unworked'!$G665="Mumbai Indians")+('Question 10 unworked'!$H665="Mumbai Indians"),1,0)</f>
        <v>1</v>
      </c>
    </row>
    <row r="666" spans="1:18" ht="15.75" customHeight="1" x14ac:dyDescent="0.3">
      <c r="A666" s="3">
        <v>1136582</v>
      </c>
      <c r="B666" s="3" t="s">
        <v>38</v>
      </c>
      <c r="C666" s="5">
        <v>43213</v>
      </c>
      <c r="D666" s="3" t="s">
        <v>369</v>
      </c>
      <c r="E666" s="3" t="s">
        <v>40</v>
      </c>
      <c r="F666" s="3">
        <v>0</v>
      </c>
      <c r="G666" s="3" t="s">
        <v>41</v>
      </c>
      <c r="H666" s="3" t="s">
        <v>33</v>
      </c>
      <c r="I666" s="3" t="s">
        <v>41</v>
      </c>
      <c r="J666" s="3" t="s">
        <v>24</v>
      </c>
      <c r="K666" s="3" t="s">
        <v>33</v>
      </c>
      <c r="L666" s="3" t="s">
        <v>25</v>
      </c>
      <c r="M666" s="3">
        <v>4</v>
      </c>
      <c r="N666" s="3" t="s">
        <v>26</v>
      </c>
      <c r="O666" s="3" t="s">
        <v>27</v>
      </c>
      <c r="P666" s="3" t="s">
        <v>329</v>
      </c>
      <c r="Q666" s="3" t="s">
        <v>269</v>
      </c>
      <c r="R666" s="3">
        <f>IF( ('Question 10 unworked'!$G666="Mumbai Indians")+('Question 10 unworked'!$H666="Mumbai Indians"),1,0)</f>
        <v>0</v>
      </c>
    </row>
    <row r="667" spans="1:18" ht="15.75" customHeight="1" x14ac:dyDescent="0.3">
      <c r="A667" s="3">
        <v>1136583</v>
      </c>
      <c r="B667" s="3" t="s">
        <v>46</v>
      </c>
      <c r="C667" s="5">
        <v>43214</v>
      </c>
      <c r="D667" s="3" t="s">
        <v>348</v>
      </c>
      <c r="E667" s="3" t="s">
        <v>48</v>
      </c>
      <c r="F667" s="3">
        <v>0</v>
      </c>
      <c r="G667" s="3" t="s">
        <v>49</v>
      </c>
      <c r="H667" s="3" t="s">
        <v>261</v>
      </c>
      <c r="I667" s="3" t="s">
        <v>49</v>
      </c>
      <c r="J667" s="3" t="s">
        <v>24</v>
      </c>
      <c r="K667" s="3" t="s">
        <v>261</v>
      </c>
      <c r="L667" s="3" t="s">
        <v>25</v>
      </c>
      <c r="M667" s="3">
        <v>31</v>
      </c>
      <c r="N667" s="3" t="s">
        <v>26</v>
      </c>
      <c r="O667" s="3" t="s">
        <v>27</v>
      </c>
      <c r="P667" s="3" t="s">
        <v>254</v>
      </c>
      <c r="Q667" s="3" t="s">
        <v>142</v>
      </c>
      <c r="R667" s="3">
        <f>IF( ('Question 10 unworked'!$G667="Mumbai Indians")+('Question 10 unworked'!$H667="Mumbai Indians"),1,0)</f>
        <v>1</v>
      </c>
    </row>
    <row r="668" spans="1:18" ht="15.75" customHeight="1" x14ac:dyDescent="0.3">
      <c r="A668" s="3">
        <v>1136584</v>
      </c>
      <c r="B668" s="3" t="s">
        <v>19</v>
      </c>
      <c r="C668" s="5">
        <v>43215</v>
      </c>
      <c r="D668" s="3" t="s">
        <v>78</v>
      </c>
      <c r="E668" s="3" t="s">
        <v>347</v>
      </c>
      <c r="F668" s="3">
        <v>0</v>
      </c>
      <c r="G668" s="3" t="s">
        <v>22</v>
      </c>
      <c r="H668" s="3" t="s">
        <v>34</v>
      </c>
      <c r="I668" s="3" t="s">
        <v>34</v>
      </c>
      <c r="J668" s="3" t="s">
        <v>24</v>
      </c>
      <c r="K668" s="3" t="s">
        <v>34</v>
      </c>
      <c r="L668" s="3" t="s">
        <v>43</v>
      </c>
      <c r="M668" s="3">
        <v>5</v>
      </c>
      <c r="N668" s="3" t="s">
        <v>26</v>
      </c>
      <c r="O668" s="3" t="s">
        <v>27</v>
      </c>
      <c r="P668" s="3" t="s">
        <v>276</v>
      </c>
      <c r="Q668" s="3" t="s">
        <v>324</v>
      </c>
      <c r="R668" s="3">
        <f>IF( ('Question 10 unworked'!$G668="Mumbai Indians")+('Question 10 unworked'!$H668="Mumbai Indians"),1,0)</f>
        <v>0</v>
      </c>
    </row>
    <row r="669" spans="1:18" ht="15.75" customHeight="1" x14ac:dyDescent="0.3">
      <c r="A669" s="3">
        <v>1136585</v>
      </c>
      <c r="B669" s="3" t="s">
        <v>62</v>
      </c>
      <c r="C669" s="5">
        <v>43216</v>
      </c>
      <c r="D669" s="3" t="s">
        <v>369</v>
      </c>
      <c r="E669" s="3" t="s">
        <v>64</v>
      </c>
      <c r="F669" s="3">
        <v>0</v>
      </c>
      <c r="G669" s="3" t="s">
        <v>261</v>
      </c>
      <c r="H669" s="3" t="s">
        <v>33</v>
      </c>
      <c r="I669" s="3" t="s">
        <v>33</v>
      </c>
      <c r="J669" s="3" t="s">
        <v>24</v>
      </c>
      <c r="K669" s="3" t="s">
        <v>261</v>
      </c>
      <c r="L669" s="3" t="s">
        <v>25</v>
      </c>
      <c r="M669" s="3">
        <v>13</v>
      </c>
      <c r="N669" s="3" t="s">
        <v>26</v>
      </c>
      <c r="O669" s="3" t="s">
        <v>27</v>
      </c>
      <c r="P669" s="3" t="s">
        <v>353</v>
      </c>
      <c r="Q669" s="3" t="s">
        <v>269</v>
      </c>
      <c r="R669" s="3">
        <f>IF( ('Question 10 unworked'!$G669="Mumbai Indians")+('Question 10 unworked'!$H669="Mumbai Indians"),1,0)</f>
        <v>0</v>
      </c>
    </row>
    <row r="670" spans="1:18" ht="15.75" customHeight="1" x14ac:dyDescent="0.3">
      <c r="A670" s="3">
        <v>1136586</v>
      </c>
      <c r="B670" s="3" t="s">
        <v>38</v>
      </c>
      <c r="C670" s="5">
        <v>43217</v>
      </c>
      <c r="D670" s="3" t="s">
        <v>311</v>
      </c>
      <c r="E670" s="3" t="s">
        <v>40</v>
      </c>
      <c r="F670" s="3">
        <v>0</v>
      </c>
      <c r="G670" s="3" t="s">
        <v>41</v>
      </c>
      <c r="H670" s="3" t="s">
        <v>23</v>
      </c>
      <c r="I670" s="3" t="s">
        <v>23</v>
      </c>
      <c r="J670" s="3" t="s">
        <v>24</v>
      </c>
      <c r="K670" s="3" t="s">
        <v>41</v>
      </c>
      <c r="L670" s="3" t="s">
        <v>25</v>
      </c>
      <c r="M670" s="3">
        <v>55</v>
      </c>
      <c r="N670" s="3" t="s">
        <v>26</v>
      </c>
      <c r="O670" s="3" t="s">
        <v>27</v>
      </c>
      <c r="P670" s="3" t="s">
        <v>254</v>
      </c>
      <c r="Q670" s="3" t="s">
        <v>142</v>
      </c>
      <c r="R670" s="3">
        <f>IF( ('Question 10 unworked'!$G670="Mumbai Indians")+('Question 10 unworked'!$H670="Mumbai Indians"),1,0)</f>
        <v>0</v>
      </c>
    </row>
    <row r="671" spans="1:18" ht="15.75" customHeight="1" x14ac:dyDescent="0.3">
      <c r="A671" s="3">
        <v>1136587</v>
      </c>
      <c r="B671" s="3" t="s">
        <v>240</v>
      </c>
      <c r="C671" s="5">
        <v>43218</v>
      </c>
      <c r="D671" s="3" t="s">
        <v>149</v>
      </c>
      <c r="E671" s="3" t="s">
        <v>303</v>
      </c>
      <c r="F671" s="3">
        <v>0</v>
      </c>
      <c r="G671" s="3" t="s">
        <v>34</v>
      </c>
      <c r="H671" s="3" t="s">
        <v>49</v>
      </c>
      <c r="I671" s="3" t="s">
        <v>49</v>
      </c>
      <c r="J671" s="3" t="s">
        <v>24</v>
      </c>
      <c r="K671" s="3" t="s">
        <v>49</v>
      </c>
      <c r="L671" s="3" t="s">
        <v>43</v>
      </c>
      <c r="M671" s="3">
        <v>8</v>
      </c>
      <c r="N671" s="3" t="s">
        <v>26</v>
      </c>
      <c r="O671" s="3" t="s">
        <v>27</v>
      </c>
      <c r="P671" s="3" t="s">
        <v>305</v>
      </c>
      <c r="Q671" s="3" t="s">
        <v>325</v>
      </c>
      <c r="R671" s="3">
        <f>IF( ('Question 10 unworked'!$G671="Mumbai Indians")+('Question 10 unworked'!$H671="Mumbai Indians"),1,0)</f>
        <v>1</v>
      </c>
    </row>
    <row r="672" spans="1:18" ht="15.75" customHeight="1" x14ac:dyDescent="0.3">
      <c r="A672" s="3">
        <v>1136588</v>
      </c>
      <c r="B672" s="3" t="s">
        <v>58</v>
      </c>
      <c r="C672" s="5">
        <v>43219</v>
      </c>
      <c r="D672" s="3" t="s">
        <v>355</v>
      </c>
      <c r="E672" s="3" t="s">
        <v>60</v>
      </c>
      <c r="F672" s="3">
        <v>0</v>
      </c>
      <c r="G672" s="3" t="s">
        <v>42</v>
      </c>
      <c r="H672" s="3" t="s">
        <v>261</v>
      </c>
      <c r="I672" s="3" t="s">
        <v>261</v>
      </c>
      <c r="J672" s="3" t="s">
        <v>35</v>
      </c>
      <c r="K672" s="3" t="s">
        <v>261</v>
      </c>
      <c r="L672" s="3" t="s">
        <v>25</v>
      </c>
      <c r="M672" s="3">
        <v>11</v>
      </c>
      <c r="N672" s="3" t="s">
        <v>26</v>
      </c>
      <c r="O672" s="3" t="s">
        <v>27</v>
      </c>
      <c r="P672" s="3" t="s">
        <v>244</v>
      </c>
      <c r="Q672" s="3" t="s">
        <v>329</v>
      </c>
      <c r="R672" s="3">
        <f>IF( ('Question 10 unworked'!$G672="Mumbai Indians")+('Question 10 unworked'!$H672="Mumbai Indians"),1,0)</f>
        <v>0</v>
      </c>
    </row>
    <row r="673" spans="1:18" ht="15.75" customHeight="1" x14ac:dyDescent="0.3">
      <c r="A673" s="3">
        <v>1136589</v>
      </c>
      <c r="B673" s="3" t="s">
        <v>19</v>
      </c>
      <c r="C673" s="5">
        <v>43219</v>
      </c>
      <c r="D673" s="3" t="s">
        <v>292</v>
      </c>
      <c r="E673" s="3" t="s">
        <v>347</v>
      </c>
      <c r="F673" s="3">
        <v>0</v>
      </c>
      <c r="G673" s="3" t="s">
        <v>22</v>
      </c>
      <c r="H673" s="3" t="s">
        <v>23</v>
      </c>
      <c r="I673" s="3" t="s">
        <v>23</v>
      </c>
      <c r="J673" s="3" t="s">
        <v>24</v>
      </c>
      <c r="K673" s="3" t="s">
        <v>23</v>
      </c>
      <c r="L673" s="3" t="s">
        <v>43</v>
      </c>
      <c r="M673" s="3">
        <v>6</v>
      </c>
      <c r="N673" s="3" t="s">
        <v>26</v>
      </c>
      <c r="O673" s="3" t="s">
        <v>27</v>
      </c>
      <c r="P673" s="3" t="s">
        <v>276</v>
      </c>
      <c r="Q673" s="3" t="s">
        <v>234</v>
      </c>
      <c r="R673" s="3">
        <f>IF( ('Question 10 unworked'!$G673="Mumbai Indians")+('Question 10 unworked'!$H673="Mumbai Indians"),1,0)</f>
        <v>0</v>
      </c>
    </row>
    <row r="674" spans="1:18" ht="15.75" customHeight="1" x14ac:dyDescent="0.3">
      <c r="A674" s="3">
        <v>1136590</v>
      </c>
      <c r="B674" s="3" t="s">
        <v>240</v>
      </c>
      <c r="C674" s="5">
        <v>43220</v>
      </c>
      <c r="D674" s="3" t="s">
        <v>59</v>
      </c>
      <c r="E674" s="3" t="s">
        <v>303</v>
      </c>
      <c r="F674" s="3">
        <v>0</v>
      </c>
      <c r="G674" s="3" t="s">
        <v>34</v>
      </c>
      <c r="H674" s="3" t="s">
        <v>41</v>
      </c>
      <c r="I674" s="3" t="s">
        <v>41</v>
      </c>
      <c r="J674" s="3" t="s">
        <v>24</v>
      </c>
      <c r="K674" s="3" t="s">
        <v>34</v>
      </c>
      <c r="L674" s="3" t="s">
        <v>25</v>
      </c>
      <c r="M674" s="3">
        <v>13</v>
      </c>
      <c r="N674" s="3" t="s">
        <v>26</v>
      </c>
      <c r="O674" s="3" t="s">
        <v>27</v>
      </c>
      <c r="P674" s="3" t="s">
        <v>334</v>
      </c>
      <c r="Q674" s="3" t="s">
        <v>254</v>
      </c>
      <c r="R674" s="3">
        <f>IF( ('Question 10 unworked'!$G674="Mumbai Indians")+('Question 10 unworked'!$H674="Mumbai Indians"),1,0)</f>
        <v>0</v>
      </c>
    </row>
    <row r="675" spans="1:18" ht="15.75" customHeight="1" x14ac:dyDescent="0.3">
      <c r="A675" s="3">
        <v>1136591</v>
      </c>
      <c r="B675" s="3" t="s">
        <v>19</v>
      </c>
      <c r="C675" s="5">
        <v>43221</v>
      </c>
      <c r="D675" s="3" t="s">
        <v>370</v>
      </c>
      <c r="E675" s="3" t="s">
        <v>347</v>
      </c>
      <c r="F675" s="3">
        <v>0</v>
      </c>
      <c r="G675" s="3" t="s">
        <v>22</v>
      </c>
      <c r="H675" s="3" t="s">
        <v>49</v>
      </c>
      <c r="I675" s="3" t="s">
        <v>49</v>
      </c>
      <c r="J675" s="3" t="s">
        <v>24</v>
      </c>
      <c r="K675" s="3" t="s">
        <v>22</v>
      </c>
      <c r="L675" s="3" t="s">
        <v>25</v>
      </c>
      <c r="M675" s="3">
        <v>14</v>
      </c>
      <c r="N675" s="3" t="s">
        <v>26</v>
      </c>
      <c r="O675" s="3" t="s">
        <v>27</v>
      </c>
      <c r="P675" s="3" t="s">
        <v>122</v>
      </c>
      <c r="Q675" s="3" t="s">
        <v>325</v>
      </c>
      <c r="R675" s="3">
        <f>IF( ('Question 10 unworked'!$G675="Mumbai Indians")+('Question 10 unworked'!$H675="Mumbai Indians"),1,0)</f>
        <v>1</v>
      </c>
    </row>
    <row r="676" spans="1:18" ht="15.75" customHeight="1" x14ac:dyDescent="0.3">
      <c r="A676" s="3">
        <v>1136592</v>
      </c>
      <c r="B676" s="3" t="s">
        <v>38</v>
      </c>
      <c r="C676" s="5">
        <v>43222</v>
      </c>
      <c r="D676" s="3" t="s">
        <v>338</v>
      </c>
      <c r="E676" s="3" t="s">
        <v>40</v>
      </c>
      <c r="F676" s="3">
        <v>0</v>
      </c>
      <c r="G676" s="3" t="s">
        <v>41</v>
      </c>
      <c r="H676" s="3" t="s">
        <v>42</v>
      </c>
      <c r="I676" s="3" t="s">
        <v>42</v>
      </c>
      <c r="J676" s="3" t="s">
        <v>24</v>
      </c>
      <c r="K676" s="3" t="s">
        <v>41</v>
      </c>
      <c r="L676" s="3" t="s">
        <v>25</v>
      </c>
      <c r="M676" s="3">
        <v>4</v>
      </c>
      <c r="N676" s="3" t="s">
        <v>26</v>
      </c>
      <c r="O676" s="3" t="s">
        <v>97</v>
      </c>
      <c r="P676" s="3" t="s">
        <v>324</v>
      </c>
      <c r="Q676" s="3" t="s">
        <v>269</v>
      </c>
      <c r="R676" s="3">
        <f>IF( ('Question 10 unworked'!$G676="Mumbai Indians")+('Question 10 unworked'!$H676="Mumbai Indians"),1,0)</f>
        <v>0</v>
      </c>
    </row>
    <row r="677" spans="1:18" ht="15.75" customHeight="1" x14ac:dyDescent="0.3">
      <c r="A677" s="3">
        <v>1136593</v>
      </c>
      <c r="B677" s="3" t="s">
        <v>52</v>
      </c>
      <c r="C677" s="5">
        <v>43223</v>
      </c>
      <c r="D677" s="3" t="s">
        <v>249</v>
      </c>
      <c r="E677" s="3" t="s">
        <v>54</v>
      </c>
      <c r="F677" s="3">
        <v>0</v>
      </c>
      <c r="G677" s="3" t="s">
        <v>23</v>
      </c>
      <c r="H677" s="3" t="s">
        <v>34</v>
      </c>
      <c r="I677" s="3" t="s">
        <v>23</v>
      </c>
      <c r="J677" s="3" t="s">
        <v>24</v>
      </c>
      <c r="K677" s="3" t="s">
        <v>23</v>
      </c>
      <c r="L677" s="3" t="s">
        <v>43</v>
      </c>
      <c r="M677" s="3">
        <v>6</v>
      </c>
      <c r="N677" s="3" t="s">
        <v>26</v>
      </c>
      <c r="O677" s="3" t="s">
        <v>27</v>
      </c>
      <c r="P677" s="3" t="s">
        <v>129</v>
      </c>
      <c r="Q677" s="3" t="s">
        <v>349</v>
      </c>
      <c r="R677" s="3">
        <f>IF( ('Question 10 unworked'!$G677="Mumbai Indians")+('Question 10 unworked'!$H677="Mumbai Indians"),1,0)</f>
        <v>0</v>
      </c>
    </row>
    <row r="678" spans="1:18" ht="15.75" customHeight="1" x14ac:dyDescent="0.3">
      <c r="A678" s="3">
        <v>1136594</v>
      </c>
      <c r="B678" s="3" t="s">
        <v>226</v>
      </c>
      <c r="C678" s="5">
        <v>43224</v>
      </c>
      <c r="D678" s="3" t="s">
        <v>332</v>
      </c>
      <c r="E678" s="3" t="s">
        <v>227</v>
      </c>
      <c r="F678" s="3">
        <v>0</v>
      </c>
      <c r="G678" s="3" t="s">
        <v>33</v>
      </c>
      <c r="H678" s="3" t="s">
        <v>49</v>
      </c>
      <c r="I678" s="3" t="s">
        <v>49</v>
      </c>
      <c r="J678" s="3" t="s">
        <v>24</v>
      </c>
      <c r="K678" s="3" t="s">
        <v>49</v>
      </c>
      <c r="L678" s="3" t="s">
        <v>43</v>
      </c>
      <c r="M678" s="3">
        <v>6</v>
      </c>
      <c r="N678" s="3" t="s">
        <v>26</v>
      </c>
      <c r="O678" s="3" t="s">
        <v>27</v>
      </c>
      <c r="P678" s="3" t="s">
        <v>334</v>
      </c>
      <c r="Q678" s="3" t="s">
        <v>142</v>
      </c>
      <c r="R678" s="3">
        <f>IF( ('Question 10 unworked'!$G678="Mumbai Indians")+('Question 10 unworked'!$H678="Mumbai Indians"),1,0)</f>
        <v>1</v>
      </c>
    </row>
    <row r="679" spans="1:18" ht="15.75" customHeight="1" x14ac:dyDescent="0.3">
      <c r="A679" s="3">
        <v>1136595</v>
      </c>
      <c r="B679" s="3" t="s">
        <v>240</v>
      </c>
      <c r="C679" s="5">
        <v>43225</v>
      </c>
      <c r="D679" s="3" t="s">
        <v>237</v>
      </c>
      <c r="E679" s="3" t="s">
        <v>303</v>
      </c>
      <c r="F679" s="3">
        <v>0</v>
      </c>
      <c r="G679" s="3" t="s">
        <v>34</v>
      </c>
      <c r="H679" s="3" t="s">
        <v>22</v>
      </c>
      <c r="I679" s="3" t="s">
        <v>34</v>
      </c>
      <c r="J679" s="3" t="s">
        <v>24</v>
      </c>
      <c r="K679" s="3" t="s">
        <v>34</v>
      </c>
      <c r="L679" s="3" t="s">
        <v>43</v>
      </c>
      <c r="M679" s="3">
        <v>6</v>
      </c>
      <c r="N679" s="3" t="s">
        <v>26</v>
      </c>
      <c r="O679" s="3" t="s">
        <v>27</v>
      </c>
      <c r="P679" s="3" t="s">
        <v>325</v>
      </c>
      <c r="Q679" s="3" t="s">
        <v>353</v>
      </c>
      <c r="R679" s="3">
        <f>IF( ('Question 10 unworked'!$G679="Mumbai Indians")+('Question 10 unworked'!$H679="Mumbai Indians"),1,0)</f>
        <v>0</v>
      </c>
    </row>
    <row r="680" spans="1:18" ht="15.75" customHeight="1" x14ac:dyDescent="0.3">
      <c r="A680" s="3">
        <v>1136596</v>
      </c>
      <c r="B680" s="3" t="s">
        <v>62</v>
      </c>
      <c r="C680" s="5">
        <v>43225</v>
      </c>
      <c r="D680" s="3" t="s">
        <v>348</v>
      </c>
      <c r="E680" s="3" t="s">
        <v>64</v>
      </c>
      <c r="F680" s="3">
        <v>0</v>
      </c>
      <c r="G680" s="3" t="s">
        <v>261</v>
      </c>
      <c r="H680" s="3" t="s">
        <v>41</v>
      </c>
      <c r="I680" s="3" t="s">
        <v>41</v>
      </c>
      <c r="J680" s="3" t="s">
        <v>35</v>
      </c>
      <c r="K680" s="3" t="s">
        <v>261</v>
      </c>
      <c r="L680" s="3" t="s">
        <v>43</v>
      </c>
      <c r="M680" s="3">
        <v>7</v>
      </c>
      <c r="N680" s="3" t="s">
        <v>26</v>
      </c>
      <c r="O680" s="3" t="s">
        <v>27</v>
      </c>
      <c r="P680" s="3" t="s">
        <v>244</v>
      </c>
      <c r="Q680" s="3" t="s">
        <v>269</v>
      </c>
      <c r="R680" s="3">
        <f>IF( ('Question 10 unworked'!$G680="Mumbai Indians")+('Question 10 unworked'!$H680="Mumbai Indians"),1,0)</f>
        <v>0</v>
      </c>
    </row>
    <row r="681" spans="1:18" ht="15.75" customHeight="1" x14ac:dyDescent="0.3">
      <c r="A681" s="3">
        <v>1136597</v>
      </c>
      <c r="B681" s="3" t="s">
        <v>46</v>
      </c>
      <c r="C681" s="5">
        <v>43226</v>
      </c>
      <c r="D681" s="3" t="s">
        <v>317</v>
      </c>
      <c r="E681" s="3" t="s">
        <v>48</v>
      </c>
      <c r="F681" s="3">
        <v>0</v>
      </c>
      <c r="G681" s="3" t="s">
        <v>49</v>
      </c>
      <c r="H681" s="3" t="s">
        <v>23</v>
      </c>
      <c r="I681" s="3" t="s">
        <v>23</v>
      </c>
      <c r="J681" s="3" t="s">
        <v>24</v>
      </c>
      <c r="K681" s="3" t="s">
        <v>49</v>
      </c>
      <c r="L681" s="3" t="s">
        <v>25</v>
      </c>
      <c r="M681" s="3">
        <v>13</v>
      </c>
      <c r="N681" s="3" t="s">
        <v>26</v>
      </c>
      <c r="O681" s="3" t="s">
        <v>27</v>
      </c>
      <c r="P681" s="3" t="s">
        <v>129</v>
      </c>
      <c r="Q681" s="3" t="s">
        <v>349</v>
      </c>
      <c r="R681" s="3">
        <f>IF( ('Question 10 unworked'!$G681="Mumbai Indians")+('Question 10 unworked'!$H681="Mumbai Indians"),1,0)</f>
        <v>1</v>
      </c>
    </row>
    <row r="682" spans="1:18" ht="15.75" customHeight="1" x14ac:dyDescent="0.3">
      <c r="A682" s="3">
        <v>1136598</v>
      </c>
      <c r="B682" s="3" t="s">
        <v>226</v>
      </c>
      <c r="C682" s="5">
        <v>43226</v>
      </c>
      <c r="D682" s="3" t="s">
        <v>371</v>
      </c>
      <c r="E682" s="3" t="s">
        <v>227</v>
      </c>
      <c r="F682" s="3">
        <v>0</v>
      </c>
      <c r="G682" s="3" t="s">
        <v>33</v>
      </c>
      <c r="H682" s="3" t="s">
        <v>42</v>
      </c>
      <c r="I682" s="3" t="s">
        <v>33</v>
      </c>
      <c r="J682" s="3" t="s">
        <v>24</v>
      </c>
      <c r="K682" s="3" t="s">
        <v>33</v>
      </c>
      <c r="L682" s="3" t="s">
        <v>43</v>
      </c>
      <c r="M682" s="3">
        <v>6</v>
      </c>
      <c r="N682" s="3" t="s">
        <v>26</v>
      </c>
      <c r="O682" s="3" t="s">
        <v>27</v>
      </c>
      <c r="P682" s="3" t="s">
        <v>254</v>
      </c>
      <c r="Q682" s="3" t="s">
        <v>142</v>
      </c>
      <c r="R682" s="3">
        <f>IF( ('Question 10 unworked'!$G682="Mumbai Indians")+('Question 10 unworked'!$H682="Mumbai Indians"),1,0)</f>
        <v>0</v>
      </c>
    </row>
    <row r="683" spans="1:18" ht="15.75" customHeight="1" x14ac:dyDescent="0.3">
      <c r="A683" s="3">
        <v>1136599</v>
      </c>
      <c r="B683" s="3" t="s">
        <v>62</v>
      </c>
      <c r="C683" s="5">
        <v>43227</v>
      </c>
      <c r="D683" s="3" t="s">
        <v>355</v>
      </c>
      <c r="E683" s="3" t="s">
        <v>64</v>
      </c>
      <c r="F683" s="3">
        <v>0</v>
      </c>
      <c r="G683" s="3" t="s">
        <v>261</v>
      </c>
      <c r="H683" s="3" t="s">
        <v>22</v>
      </c>
      <c r="I683" s="3" t="s">
        <v>22</v>
      </c>
      <c r="J683" s="3" t="s">
        <v>24</v>
      </c>
      <c r="K683" s="3" t="s">
        <v>261</v>
      </c>
      <c r="L683" s="3" t="s">
        <v>25</v>
      </c>
      <c r="M683" s="3">
        <v>5</v>
      </c>
      <c r="N683" s="3" t="s">
        <v>26</v>
      </c>
      <c r="O683" s="3" t="s">
        <v>27</v>
      </c>
      <c r="P683" s="3" t="s">
        <v>244</v>
      </c>
      <c r="Q683" s="3" t="s">
        <v>324</v>
      </c>
      <c r="R683" s="3">
        <f>IF( ('Question 10 unworked'!$G683="Mumbai Indians")+('Question 10 unworked'!$H683="Mumbai Indians"),1,0)</f>
        <v>0</v>
      </c>
    </row>
    <row r="684" spans="1:18" ht="15.75" customHeight="1" x14ac:dyDescent="0.3">
      <c r="A684" s="3">
        <v>1136600</v>
      </c>
      <c r="B684" s="3" t="s">
        <v>58</v>
      </c>
      <c r="C684" s="5">
        <v>43228</v>
      </c>
      <c r="D684" s="3" t="s">
        <v>356</v>
      </c>
      <c r="E684" s="3" t="s">
        <v>60</v>
      </c>
      <c r="F684" s="3">
        <v>0</v>
      </c>
      <c r="G684" s="3" t="s">
        <v>42</v>
      </c>
      <c r="H684" s="3" t="s">
        <v>33</v>
      </c>
      <c r="I684" s="3" t="s">
        <v>42</v>
      </c>
      <c r="J684" s="3" t="s">
        <v>35</v>
      </c>
      <c r="K684" s="3" t="s">
        <v>42</v>
      </c>
      <c r="L684" s="3" t="s">
        <v>25</v>
      </c>
      <c r="M684" s="3">
        <v>15</v>
      </c>
      <c r="N684" s="3" t="s">
        <v>26</v>
      </c>
      <c r="O684" s="3" t="s">
        <v>27</v>
      </c>
      <c r="P684" s="3" t="s">
        <v>122</v>
      </c>
      <c r="Q684" s="3" t="s">
        <v>325</v>
      </c>
      <c r="R684" s="3">
        <f>IF( ('Question 10 unworked'!$G684="Mumbai Indians")+('Question 10 unworked'!$H684="Mumbai Indians"),1,0)</f>
        <v>0</v>
      </c>
    </row>
    <row r="685" spans="1:18" ht="15.75" customHeight="1" x14ac:dyDescent="0.3">
      <c r="A685" s="3">
        <v>1136601</v>
      </c>
      <c r="B685" s="3" t="s">
        <v>52</v>
      </c>
      <c r="C685" s="5">
        <v>43229</v>
      </c>
      <c r="D685" s="3" t="s">
        <v>372</v>
      </c>
      <c r="E685" s="3" t="s">
        <v>54</v>
      </c>
      <c r="F685" s="3">
        <v>0</v>
      </c>
      <c r="G685" s="3" t="s">
        <v>23</v>
      </c>
      <c r="H685" s="3" t="s">
        <v>49</v>
      </c>
      <c r="I685" s="3" t="s">
        <v>23</v>
      </c>
      <c r="J685" s="3" t="s">
        <v>24</v>
      </c>
      <c r="K685" s="3" t="s">
        <v>49</v>
      </c>
      <c r="L685" s="3" t="s">
        <v>25</v>
      </c>
      <c r="M685" s="3">
        <v>102</v>
      </c>
      <c r="N685" s="3" t="s">
        <v>26</v>
      </c>
      <c r="O685" s="3" t="s">
        <v>27</v>
      </c>
      <c r="P685" s="3" t="s">
        <v>337</v>
      </c>
      <c r="Q685" s="3" t="s">
        <v>234</v>
      </c>
      <c r="R685" s="3">
        <f>IF( ('Question 10 unworked'!$G685="Mumbai Indians")+('Question 10 unworked'!$H685="Mumbai Indians"),1,0)</f>
        <v>1</v>
      </c>
    </row>
    <row r="686" spans="1:18" ht="15.75" customHeight="1" x14ac:dyDescent="0.3">
      <c r="A686" s="3">
        <v>1136602</v>
      </c>
      <c r="B686" s="3" t="s">
        <v>38</v>
      </c>
      <c r="C686" s="5">
        <v>43230</v>
      </c>
      <c r="D686" s="3" t="s">
        <v>229</v>
      </c>
      <c r="E686" s="3" t="s">
        <v>40</v>
      </c>
      <c r="F686" s="3">
        <v>0</v>
      </c>
      <c r="G686" s="3" t="s">
        <v>41</v>
      </c>
      <c r="H686" s="3" t="s">
        <v>261</v>
      </c>
      <c r="I686" s="3" t="s">
        <v>41</v>
      </c>
      <c r="J686" s="3" t="s">
        <v>35</v>
      </c>
      <c r="K686" s="3" t="s">
        <v>261</v>
      </c>
      <c r="L686" s="3" t="s">
        <v>43</v>
      </c>
      <c r="M686" s="3">
        <v>9</v>
      </c>
      <c r="N686" s="3" t="s">
        <v>26</v>
      </c>
      <c r="O686" s="3" t="s">
        <v>27</v>
      </c>
      <c r="P686" s="3" t="s">
        <v>334</v>
      </c>
      <c r="Q686" s="3" t="s">
        <v>254</v>
      </c>
      <c r="R686" s="3">
        <f>IF( ('Question 10 unworked'!$G686="Mumbai Indians")+('Question 10 unworked'!$H686="Mumbai Indians"),1,0)</f>
        <v>0</v>
      </c>
    </row>
    <row r="687" spans="1:18" ht="15.75" customHeight="1" x14ac:dyDescent="0.3">
      <c r="A687" s="3">
        <v>1136603</v>
      </c>
      <c r="B687" s="3" t="s">
        <v>58</v>
      </c>
      <c r="C687" s="5">
        <v>43231</v>
      </c>
      <c r="D687" s="3" t="s">
        <v>356</v>
      </c>
      <c r="E687" s="3" t="s">
        <v>60</v>
      </c>
      <c r="F687" s="3">
        <v>0</v>
      </c>
      <c r="G687" s="3" t="s">
        <v>42</v>
      </c>
      <c r="H687" s="3" t="s">
        <v>34</v>
      </c>
      <c r="I687" s="3" t="s">
        <v>34</v>
      </c>
      <c r="J687" s="3" t="s">
        <v>35</v>
      </c>
      <c r="K687" s="3" t="s">
        <v>42</v>
      </c>
      <c r="L687" s="3" t="s">
        <v>43</v>
      </c>
      <c r="M687" s="3">
        <v>4</v>
      </c>
      <c r="N687" s="3" t="s">
        <v>26</v>
      </c>
      <c r="O687" s="3" t="s">
        <v>27</v>
      </c>
      <c r="P687" s="3" t="s">
        <v>122</v>
      </c>
      <c r="Q687" s="3" t="s">
        <v>353</v>
      </c>
      <c r="R687" s="3">
        <f>IF( ('Question 10 unworked'!$G687="Mumbai Indians")+('Question 10 unworked'!$H687="Mumbai Indians"),1,0)</f>
        <v>0</v>
      </c>
    </row>
    <row r="688" spans="1:18" ht="15.75" customHeight="1" x14ac:dyDescent="0.3">
      <c r="A688" s="3">
        <v>1136604</v>
      </c>
      <c r="B688" s="3" t="s">
        <v>226</v>
      </c>
      <c r="C688" s="5">
        <v>43232</v>
      </c>
      <c r="D688" s="3" t="s">
        <v>249</v>
      </c>
      <c r="E688" s="3" t="s">
        <v>227</v>
      </c>
      <c r="F688" s="3">
        <v>0</v>
      </c>
      <c r="G688" s="3" t="s">
        <v>33</v>
      </c>
      <c r="H688" s="3" t="s">
        <v>23</v>
      </c>
      <c r="I688" s="3" t="s">
        <v>33</v>
      </c>
      <c r="J688" s="3" t="s">
        <v>24</v>
      </c>
      <c r="K688" s="3" t="s">
        <v>23</v>
      </c>
      <c r="L688" s="3" t="s">
        <v>25</v>
      </c>
      <c r="M688" s="3">
        <v>31</v>
      </c>
      <c r="N688" s="3" t="s">
        <v>26</v>
      </c>
      <c r="O688" s="3" t="s">
        <v>27</v>
      </c>
      <c r="P688" s="3" t="s">
        <v>324</v>
      </c>
      <c r="Q688" s="3" t="s">
        <v>269</v>
      </c>
      <c r="R688" s="3">
        <f>IF( ('Question 10 unworked'!$G688="Mumbai Indians")+('Question 10 unworked'!$H688="Mumbai Indians"),1,0)</f>
        <v>0</v>
      </c>
    </row>
    <row r="689" spans="1:18" ht="15.75" customHeight="1" x14ac:dyDescent="0.3">
      <c r="A689" s="3">
        <v>1136605</v>
      </c>
      <c r="B689" s="3" t="s">
        <v>38</v>
      </c>
      <c r="C689" s="5">
        <v>43232</v>
      </c>
      <c r="D689" s="3" t="s">
        <v>123</v>
      </c>
      <c r="E689" s="3" t="s">
        <v>40</v>
      </c>
      <c r="F689" s="3">
        <v>0</v>
      </c>
      <c r="G689" s="3" t="s">
        <v>41</v>
      </c>
      <c r="H689" s="3" t="s">
        <v>22</v>
      </c>
      <c r="I689" s="3" t="s">
        <v>22</v>
      </c>
      <c r="J689" s="3" t="s">
        <v>24</v>
      </c>
      <c r="K689" s="3" t="s">
        <v>22</v>
      </c>
      <c r="L689" s="3" t="s">
        <v>43</v>
      </c>
      <c r="M689" s="3">
        <v>5</v>
      </c>
      <c r="N689" s="3" t="s">
        <v>26</v>
      </c>
      <c r="O689" s="3" t="s">
        <v>27</v>
      </c>
      <c r="P689" s="3" t="s">
        <v>337</v>
      </c>
      <c r="Q689" s="3" t="s">
        <v>129</v>
      </c>
      <c r="R689" s="3">
        <f>IF( ('Question 10 unworked'!$G689="Mumbai Indians")+('Question 10 unworked'!$H689="Mumbai Indians"),1,0)</f>
        <v>0</v>
      </c>
    </row>
    <row r="690" spans="1:18" ht="15.75" customHeight="1" x14ac:dyDescent="0.3">
      <c r="A690" s="3">
        <v>1136606</v>
      </c>
      <c r="B690" s="3" t="s">
        <v>240</v>
      </c>
      <c r="C690" s="5">
        <v>43233</v>
      </c>
      <c r="D690" s="3" t="s">
        <v>185</v>
      </c>
      <c r="E690" s="3" t="s">
        <v>303</v>
      </c>
      <c r="F690" s="3">
        <v>0</v>
      </c>
      <c r="G690" s="3" t="s">
        <v>34</v>
      </c>
      <c r="H690" s="3" t="s">
        <v>261</v>
      </c>
      <c r="I690" s="3" t="s">
        <v>34</v>
      </c>
      <c r="J690" s="3" t="s">
        <v>24</v>
      </c>
      <c r="K690" s="3" t="s">
        <v>34</v>
      </c>
      <c r="L690" s="3" t="s">
        <v>43</v>
      </c>
      <c r="M690" s="3">
        <v>8</v>
      </c>
      <c r="N690" s="3" t="s">
        <v>26</v>
      </c>
      <c r="O690" s="3" t="s">
        <v>27</v>
      </c>
      <c r="P690" s="3" t="s">
        <v>122</v>
      </c>
      <c r="Q690" s="3" t="s">
        <v>353</v>
      </c>
      <c r="R690" s="3">
        <f>IF( ('Question 10 unworked'!$G690="Mumbai Indians")+('Question 10 unworked'!$H690="Mumbai Indians"),1,0)</f>
        <v>0</v>
      </c>
    </row>
    <row r="691" spans="1:18" ht="15.75" customHeight="1" x14ac:dyDescent="0.3">
      <c r="A691" s="3">
        <v>1136607</v>
      </c>
      <c r="B691" s="3" t="s">
        <v>46</v>
      </c>
      <c r="C691" s="5">
        <v>43233</v>
      </c>
      <c r="D691" s="3" t="s">
        <v>356</v>
      </c>
      <c r="E691" s="3" t="s">
        <v>48</v>
      </c>
      <c r="F691" s="3">
        <v>0</v>
      </c>
      <c r="G691" s="3" t="s">
        <v>49</v>
      </c>
      <c r="H691" s="3" t="s">
        <v>42</v>
      </c>
      <c r="I691" s="3" t="s">
        <v>42</v>
      </c>
      <c r="J691" s="3" t="s">
        <v>24</v>
      </c>
      <c r="K691" s="3" t="s">
        <v>42</v>
      </c>
      <c r="L691" s="3" t="s">
        <v>43</v>
      </c>
      <c r="M691" s="3">
        <v>7</v>
      </c>
      <c r="N691" s="3" t="s">
        <v>26</v>
      </c>
      <c r="O691" s="3" t="s">
        <v>27</v>
      </c>
      <c r="P691" s="3" t="s">
        <v>325</v>
      </c>
      <c r="Q691" s="3" t="s">
        <v>142</v>
      </c>
      <c r="R691" s="3">
        <f>IF( ('Question 10 unworked'!$G691="Mumbai Indians")+('Question 10 unworked'!$H691="Mumbai Indians"),1,0)</f>
        <v>1</v>
      </c>
    </row>
    <row r="692" spans="1:18" ht="15.75" customHeight="1" x14ac:dyDescent="0.3">
      <c r="A692" s="3">
        <v>1136608</v>
      </c>
      <c r="B692" s="3" t="s">
        <v>226</v>
      </c>
      <c r="C692" s="5">
        <v>43234</v>
      </c>
      <c r="D692" s="3" t="s">
        <v>259</v>
      </c>
      <c r="E692" s="3" t="s">
        <v>227</v>
      </c>
      <c r="F692" s="3">
        <v>0</v>
      </c>
      <c r="G692" s="3" t="s">
        <v>33</v>
      </c>
      <c r="H692" s="3" t="s">
        <v>22</v>
      </c>
      <c r="I692" s="3" t="s">
        <v>22</v>
      </c>
      <c r="J692" s="3" t="s">
        <v>24</v>
      </c>
      <c r="K692" s="3" t="s">
        <v>22</v>
      </c>
      <c r="L692" s="3" t="s">
        <v>43</v>
      </c>
      <c r="M692" s="3">
        <v>10</v>
      </c>
      <c r="N692" s="3" t="s">
        <v>26</v>
      </c>
      <c r="O692" s="3" t="s">
        <v>27</v>
      </c>
      <c r="P692" s="3" t="s">
        <v>244</v>
      </c>
      <c r="Q692" s="3" t="s">
        <v>324</v>
      </c>
      <c r="R692" s="3">
        <f>IF( ('Question 10 unworked'!$G692="Mumbai Indians")+('Question 10 unworked'!$H692="Mumbai Indians"),1,0)</f>
        <v>0</v>
      </c>
    </row>
    <row r="693" spans="1:18" ht="15.75" customHeight="1" x14ac:dyDescent="0.3">
      <c r="A693" s="3">
        <v>1136609</v>
      </c>
      <c r="B693" s="3" t="s">
        <v>52</v>
      </c>
      <c r="C693" s="5">
        <v>43235</v>
      </c>
      <c r="D693" s="3" t="s">
        <v>373</v>
      </c>
      <c r="E693" s="3" t="s">
        <v>54</v>
      </c>
      <c r="F693" s="3">
        <v>0</v>
      </c>
      <c r="G693" s="3" t="s">
        <v>23</v>
      </c>
      <c r="H693" s="3" t="s">
        <v>42</v>
      </c>
      <c r="I693" s="3" t="s">
        <v>23</v>
      </c>
      <c r="J693" s="3" t="s">
        <v>24</v>
      </c>
      <c r="K693" s="3" t="s">
        <v>23</v>
      </c>
      <c r="L693" s="3" t="s">
        <v>43</v>
      </c>
      <c r="M693" s="3">
        <v>6</v>
      </c>
      <c r="N693" s="3" t="s">
        <v>26</v>
      </c>
      <c r="O693" s="3" t="s">
        <v>27</v>
      </c>
      <c r="P693" s="3" t="s">
        <v>129</v>
      </c>
      <c r="Q693" s="3" t="s">
        <v>234</v>
      </c>
      <c r="R693" s="3">
        <f>IF( ('Question 10 unworked'!$G693="Mumbai Indians")+('Question 10 unworked'!$H693="Mumbai Indians"),1,0)</f>
        <v>0</v>
      </c>
    </row>
    <row r="694" spans="1:18" ht="15.75" customHeight="1" x14ac:dyDescent="0.3">
      <c r="A694" s="3">
        <v>1136610</v>
      </c>
      <c r="B694" s="3" t="s">
        <v>46</v>
      </c>
      <c r="C694" s="5">
        <v>43236</v>
      </c>
      <c r="D694" s="3" t="s">
        <v>351</v>
      </c>
      <c r="E694" s="3" t="s">
        <v>48</v>
      </c>
      <c r="F694" s="3">
        <v>0</v>
      </c>
      <c r="G694" s="3" t="s">
        <v>49</v>
      </c>
      <c r="H694" s="3" t="s">
        <v>33</v>
      </c>
      <c r="I694" s="3" t="s">
        <v>33</v>
      </c>
      <c r="J694" s="3" t="s">
        <v>24</v>
      </c>
      <c r="K694" s="3" t="s">
        <v>49</v>
      </c>
      <c r="L694" s="3" t="s">
        <v>25</v>
      </c>
      <c r="M694" s="3">
        <v>3</v>
      </c>
      <c r="N694" s="3" t="s">
        <v>26</v>
      </c>
      <c r="O694" s="3" t="s">
        <v>27</v>
      </c>
      <c r="P694" s="3" t="s">
        <v>122</v>
      </c>
      <c r="Q694" s="3" t="s">
        <v>325</v>
      </c>
      <c r="R694" s="3">
        <f>IF( ('Question 10 unworked'!$G694="Mumbai Indians")+('Question 10 unworked'!$H694="Mumbai Indians"),1,0)</f>
        <v>1</v>
      </c>
    </row>
    <row r="695" spans="1:18" ht="15.75" customHeight="1" x14ac:dyDescent="0.3">
      <c r="A695" s="3">
        <v>1136611</v>
      </c>
      <c r="B695" s="3" t="s">
        <v>19</v>
      </c>
      <c r="C695" s="5">
        <v>43237</v>
      </c>
      <c r="D695" s="3" t="s">
        <v>123</v>
      </c>
      <c r="E695" s="3" t="s">
        <v>347</v>
      </c>
      <c r="F695" s="3">
        <v>0</v>
      </c>
      <c r="G695" s="3" t="s">
        <v>22</v>
      </c>
      <c r="H695" s="3" t="s">
        <v>261</v>
      </c>
      <c r="I695" s="3" t="s">
        <v>261</v>
      </c>
      <c r="J695" s="3" t="s">
        <v>24</v>
      </c>
      <c r="K695" s="3" t="s">
        <v>22</v>
      </c>
      <c r="L695" s="3" t="s">
        <v>25</v>
      </c>
      <c r="M695" s="3">
        <v>14</v>
      </c>
      <c r="N695" s="3" t="s">
        <v>26</v>
      </c>
      <c r="O695" s="3" t="s">
        <v>27</v>
      </c>
      <c r="P695" s="3" t="s">
        <v>334</v>
      </c>
      <c r="Q695" s="3" t="s">
        <v>142</v>
      </c>
      <c r="R695" s="3">
        <f>IF( ('Question 10 unworked'!$G695="Mumbai Indians")+('Question 10 unworked'!$H695="Mumbai Indians"),1,0)</f>
        <v>0</v>
      </c>
    </row>
    <row r="696" spans="1:18" ht="15.75" customHeight="1" x14ac:dyDescent="0.3">
      <c r="A696" s="3">
        <v>1136612</v>
      </c>
      <c r="B696" s="3" t="s">
        <v>38</v>
      </c>
      <c r="C696" s="5">
        <v>43238</v>
      </c>
      <c r="D696" s="3" t="s">
        <v>361</v>
      </c>
      <c r="E696" s="3" t="s">
        <v>40</v>
      </c>
      <c r="F696" s="3">
        <v>0</v>
      </c>
      <c r="G696" s="3" t="s">
        <v>41</v>
      </c>
      <c r="H696" s="3" t="s">
        <v>34</v>
      </c>
      <c r="I696" s="3" t="s">
        <v>34</v>
      </c>
      <c r="J696" s="3" t="s">
        <v>24</v>
      </c>
      <c r="K696" s="3" t="s">
        <v>41</v>
      </c>
      <c r="L696" s="3" t="s">
        <v>25</v>
      </c>
      <c r="M696" s="3">
        <v>34</v>
      </c>
      <c r="N696" s="3" t="s">
        <v>26</v>
      </c>
      <c r="O696" s="3" t="s">
        <v>27</v>
      </c>
      <c r="P696" s="3" t="s">
        <v>239</v>
      </c>
      <c r="Q696" s="3" t="s">
        <v>129</v>
      </c>
      <c r="R696" s="3">
        <f>IF( ('Question 10 unworked'!$G696="Mumbai Indians")+('Question 10 unworked'!$H696="Mumbai Indians"),1,0)</f>
        <v>0</v>
      </c>
    </row>
    <row r="697" spans="1:18" ht="15.75" customHeight="1" x14ac:dyDescent="0.3">
      <c r="A697" s="3">
        <v>1136613</v>
      </c>
      <c r="B697" s="3" t="s">
        <v>58</v>
      </c>
      <c r="C697" s="5">
        <v>43239</v>
      </c>
      <c r="D697" s="3" t="s">
        <v>374</v>
      </c>
      <c r="E697" s="3" t="s">
        <v>60</v>
      </c>
      <c r="F697" s="3">
        <v>0</v>
      </c>
      <c r="G697" s="3" t="s">
        <v>42</v>
      </c>
      <c r="H697" s="3" t="s">
        <v>22</v>
      </c>
      <c r="I697" s="3" t="s">
        <v>42</v>
      </c>
      <c r="J697" s="3" t="s">
        <v>35</v>
      </c>
      <c r="K697" s="3" t="s">
        <v>42</v>
      </c>
      <c r="L697" s="3" t="s">
        <v>25</v>
      </c>
      <c r="M697" s="3">
        <v>30</v>
      </c>
      <c r="N697" s="3" t="s">
        <v>26</v>
      </c>
      <c r="O697" s="3" t="s">
        <v>27</v>
      </c>
      <c r="P697" s="3" t="s">
        <v>244</v>
      </c>
      <c r="Q697" s="3" t="s">
        <v>324</v>
      </c>
      <c r="R697" s="3">
        <f>IF( ('Question 10 unworked'!$G697="Mumbai Indians")+('Question 10 unworked'!$H697="Mumbai Indians"),1,0)</f>
        <v>0</v>
      </c>
    </row>
    <row r="698" spans="1:18" ht="15.75" customHeight="1" x14ac:dyDescent="0.3">
      <c r="A698" s="3">
        <v>1136614</v>
      </c>
      <c r="B698" s="3" t="s">
        <v>62</v>
      </c>
      <c r="C698" s="5">
        <v>43239</v>
      </c>
      <c r="D698" s="3" t="s">
        <v>292</v>
      </c>
      <c r="E698" s="3" t="s">
        <v>64</v>
      </c>
      <c r="F698" s="3">
        <v>0</v>
      </c>
      <c r="G698" s="3" t="s">
        <v>261</v>
      </c>
      <c r="H698" s="3" t="s">
        <v>23</v>
      </c>
      <c r="I698" s="3" t="s">
        <v>261</v>
      </c>
      <c r="J698" s="3" t="s">
        <v>35</v>
      </c>
      <c r="K698" s="3" t="s">
        <v>23</v>
      </c>
      <c r="L698" s="3" t="s">
        <v>43</v>
      </c>
      <c r="M698" s="3">
        <v>5</v>
      </c>
      <c r="N698" s="3" t="s">
        <v>26</v>
      </c>
      <c r="O698" s="3" t="s">
        <v>27</v>
      </c>
      <c r="P698" s="3" t="s">
        <v>234</v>
      </c>
      <c r="Q698" s="3" t="s">
        <v>142</v>
      </c>
      <c r="R698" s="3">
        <f>IF( ('Question 10 unworked'!$G698="Mumbai Indians")+('Question 10 unworked'!$H698="Mumbai Indians"),1,0)</f>
        <v>0</v>
      </c>
    </row>
    <row r="699" spans="1:18" ht="15.75" customHeight="1" x14ac:dyDescent="0.3">
      <c r="A699" s="3">
        <v>1136615</v>
      </c>
      <c r="B699" s="3" t="s">
        <v>38</v>
      </c>
      <c r="C699" s="5">
        <v>43240</v>
      </c>
      <c r="D699" s="3" t="s">
        <v>95</v>
      </c>
      <c r="E699" s="3" t="s">
        <v>40</v>
      </c>
      <c r="F699" s="3">
        <v>0</v>
      </c>
      <c r="G699" s="3" t="s">
        <v>41</v>
      </c>
      <c r="H699" s="3" t="s">
        <v>49</v>
      </c>
      <c r="I699" s="3" t="s">
        <v>41</v>
      </c>
      <c r="J699" s="3" t="s">
        <v>35</v>
      </c>
      <c r="K699" s="3" t="s">
        <v>41</v>
      </c>
      <c r="L699" s="3" t="s">
        <v>25</v>
      </c>
      <c r="M699" s="3">
        <v>11</v>
      </c>
      <c r="N699" s="3" t="s">
        <v>26</v>
      </c>
      <c r="O699" s="3" t="s">
        <v>27</v>
      </c>
      <c r="P699" s="3" t="s">
        <v>129</v>
      </c>
      <c r="Q699" s="3" t="s">
        <v>269</v>
      </c>
      <c r="R699" s="3">
        <f>IF( ('Question 10 unworked'!$G699="Mumbai Indians")+('Question 10 unworked'!$H699="Mumbai Indians"),1,0)</f>
        <v>1</v>
      </c>
    </row>
    <row r="700" spans="1:18" ht="15.75" customHeight="1" x14ac:dyDescent="0.3">
      <c r="A700" s="3">
        <v>1136616</v>
      </c>
      <c r="B700" s="3" t="s">
        <v>240</v>
      </c>
      <c r="C700" s="5">
        <v>43240</v>
      </c>
      <c r="D700" s="3" t="s">
        <v>375</v>
      </c>
      <c r="E700" s="3" t="s">
        <v>303</v>
      </c>
      <c r="F700" s="3">
        <v>0</v>
      </c>
      <c r="G700" s="3" t="s">
        <v>34</v>
      </c>
      <c r="H700" s="3" t="s">
        <v>33</v>
      </c>
      <c r="I700" s="3" t="s">
        <v>34</v>
      </c>
      <c r="J700" s="3" t="s">
        <v>24</v>
      </c>
      <c r="K700" s="3" t="s">
        <v>34</v>
      </c>
      <c r="L700" s="3" t="s">
        <v>43</v>
      </c>
      <c r="M700" s="3">
        <v>5</v>
      </c>
      <c r="N700" s="3" t="s">
        <v>26</v>
      </c>
      <c r="O700" s="3" t="s">
        <v>27</v>
      </c>
      <c r="P700" s="3" t="s">
        <v>325</v>
      </c>
      <c r="Q700" s="3" t="s">
        <v>353</v>
      </c>
      <c r="R700" s="3">
        <f>IF( ('Question 10 unworked'!$G700="Mumbai Indians")+('Question 10 unworked'!$H700="Mumbai Indians"),1,0)</f>
        <v>0</v>
      </c>
    </row>
    <row r="701" spans="1:18" ht="15.75" customHeight="1" x14ac:dyDescent="0.3">
      <c r="A701" s="3">
        <v>1136617</v>
      </c>
      <c r="B701" s="3" t="s">
        <v>46</v>
      </c>
      <c r="C701" s="5">
        <v>43242</v>
      </c>
      <c r="D701" s="3" t="s">
        <v>245</v>
      </c>
      <c r="E701" s="3" t="s">
        <v>48</v>
      </c>
      <c r="F701" s="3">
        <v>0</v>
      </c>
      <c r="G701" s="3" t="s">
        <v>261</v>
      </c>
      <c r="H701" s="3" t="s">
        <v>34</v>
      </c>
      <c r="I701" s="3" t="s">
        <v>34</v>
      </c>
      <c r="J701" s="3" t="s">
        <v>24</v>
      </c>
      <c r="K701" s="3" t="s">
        <v>34</v>
      </c>
      <c r="L701" s="3" t="s">
        <v>43</v>
      </c>
      <c r="M701" s="3">
        <v>2</v>
      </c>
      <c r="N701" s="3" t="s">
        <v>26</v>
      </c>
      <c r="O701" s="3" t="s">
        <v>27</v>
      </c>
      <c r="P701" s="3" t="s">
        <v>254</v>
      </c>
      <c r="Q701" s="3" t="s">
        <v>122</v>
      </c>
      <c r="R701" s="3">
        <f>IF( ('Question 10 unworked'!$G701="Mumbai Indians")+('Question 10 unworked'!$H701="Mumbai Indians"),1,0)</f>
        <v>0</v>
      </c>
    </row>
    <row r="702" spans="1:18" ht="15.75" customHeight="1" x14ac:dyDescent="0.3">
      <c r="A702" s="3">
        <v>1136618</v>
      </c>
      <c r="B702" s="3" t="s">
        <v>52</v>
      </c>
      <c r="C702" s="5">
        <v>43243</v>
      </c>
      <c r="D702" s="3" t="s">
        <v>309</v>
      </c>
      <c r="E702" s="3" t="s">
        <v>54</v>
      </c>
      <c r="F702" s="3">
        <v>0</v>
      </c>
      <c r="G702" s="3" t="s">
        <v>23</v>
      </c>
      <c r="H702" s="3" t="s">
        <v>42</v>
      </c>
      <c r="I702" s="3" t="s">
        <v>42</v>
      </c>
      <c r="J702" s="3" t="s">
        <v>24</v>
      </c>
      <c r="K702" s="3" t="s">
        <v>23</v>
      </c>
      <c r="L702" s="3" t="s">
        <v>25</v>
      </c>
      <c r="M702" s="3">
        <v>25</v>
      </c>
      <c r="N702" s="3" t="s">
        <v>26</v>
      </c>
      <c r="O702" s="3" t="s">
        <v>27</v>
      </c>
      <c r="P702" s="3" t="s">
        <v>234</v>
      </c>
      <c r="Q702" s="3" t="s">
        <v>325</v>
      </c>
      <c r="R702" s="3">
        <f>IF( ('Question 10 unworked'!$G702="Mumbai Indians")+('Question 10 unworked'!$H702="Mumbai Indians"),1,0)</f>
        <v>0</v>
      </c>
    </row>
    <row r="703" spans="1:18" ht="15.75" customHeight="1" x14ac:dyDescent="0.3">
      <c r="A703" s="3">
        <v>1136619</v>
      </c>
      <c r="B703" s="3" t="s">
        <v>52</v>
      </c>
      <c r="C703" s="5">
        <v>43245</v>
      </c>
      <c r="D703" s="3" t="s">
        <v>348</v>
      </c>
      <c r="E703" s="3" t="s">
        <v>54</v>
      </c>
      <c r="F703" s="3">
        <v>0</v>
      </c>
      <c r="G703" s="3" t="s">
        <v>23</v>
      </c>
      <c r="H703" s="3" t="s">
        <v>261</v>
      </c>
      <c r="I703" s="3" t="s">
        <v>23</v>
      </c>
      <c r="J703" s="3" t="s">
        <v>24</v>
      </c>
      <c r="K703" s="3" t="s">
        <v>261</v>
      </c>
      <c r="L703" s="3" t="s">
        <v>25</v>
      </c>
      <c r="M703" s="3">
        <v>14</v>
      </c>
      <c r="N703" s="3" t="s">
        <v>26</v>
      </c>
      <c r="O703" s="3" t="s">
        <v>27</v>
      </c>
      <c r="P703" s="3" t="s">
        <v>129</v>
      </c>
      <c r="Q703" s="3" t="s">
        <v>325</v>
      </c>
      <c r="R703" s="3">
        <f>IF( ('Question 10 unworked'!$G703="Mumbai Indians")+('Question 10 unworked'!$H703="Mumbai Indians"),1,0)</f>
        <v>0</v>
      </c>
    </row>
    <row r="704" spans="1:18" ht="15.75" customHeight="1" x14ac:dyDescent="0.3">
      <c r="A704" s="3">
        <v>1136620</v>
      </c>
      <c r="B704" s="3" t="s">
        <v>46</v>
      </c>
      <c r="C704" s="5">
        <v>43247</v>
      </c>
      <c r="D704" s="3" t="s">
        <v>59</v>
      </c>
      <c r="E704" s="3" t="s">
        <v>48</v>
      </c>
      <c r="F704" s="3">
        <v>0</v>
      </c>
      <c r="G704" s="3" t="s">
        <v>34</v>
      </c>
      <c r="H704" s="3" t="s">
        <v>261</v>
      </c>
      <c r="I704" s="3" t="s">
        <v>34</v>
      </c>
      <c r="J704" s="3" t="s">
        <v>24</v>
      </c>
      <c r="K704" s="3" t="s">
        <v>34</v>
      </c>
      <c r="L704" s="3" t="s">
        <v>43</v>
      </c>
      <c r="M704" s="3">
        <v>8</v>
      </c>
      <c r="N704" s="3" t="s">
        <v>26</v>
      </c>
      <c r="O704" s="3" t="s">
        <v>27</v>
      </c>
      <c r="P704" s="3" t="s">
        <v>122</v>
      </c>
      <c r="Q704" s="3" t="s">
        <v>142</v>
      </c>
      <c r="R704" s="3">
        <f>IF( ('Question 10 unworked'!$G704="Mumbai Indians")+('Question 10 unworked'!$H704="Mumbai Indians"),1,0)</f>
        <v>0</v>
      </c>
    </row>
    <row r="705" spans="1:18" ht="15.75" customHeight="1" x14ac:dyDescent="0.3">
      <c r="A705" s="3">
        <v>1175356</v>
      </c>
      <c r="B705" s="3" t="s">
        <v>67</v>
      </c>
      <c r="C705" s="5">
        <v>43547</v>
      </c>
      <c r="D705" s="3" t="s">
        <v>156</v>
      </c>
      <c r="E705" s="3" t="s">
        <v>69</v>
      </c>
      <c r="F705" s="3">
        <v>0</v>
      </c>
      <c r="G705" s="3" t="s">
        <v>34</v>
      </c>
      <c r="H705" s="3" t="s">
        <v>22</v>
      </c>
      <c r="I705" s="3" t="s">
        <v>34</v>
      </c>
      <c r="J705" s="3" t="s">
        <v>24</v>
      </c>
      <c r="K705" s="3" t="s">
        <v>34</v>
      </c>
      <c r="L705" s="3" t="s">
        <v>43</v>
      </c>
      <c r="M705" s="3">
        <v>7</v>
      </c>
      <c r="N705" s="3" t="s">
        <v>26</v>
      </c>
      <c r="O705" s="3" t="s">
        <v>27</v>
      </c>
      <c r="P705" s="3" t="s">
        <v>334</v>
      </c>
      <c r="Q705" s="3" t="s">
        <v>244</v>
      </c>
      <c r="R705" s="3">
        <f>IF( ('Question 10 unworked'!$G705="Mumbai Indians")+('Question 10 unworked'!$H705="Mumbai Indians"),1,0)</f>
        <v>0</v>
      </c>
    </row>
    <row r="706" spans="1:18" ht="15.75" customHeight="1" x14ac:dyDescent="0.3">
      <c r="A706" s="3">
        <v>1175357</v>
      </c>
      <c r="B706" s="3" t="s">
        <v>52</v>
      </c>
      <c r="C706" s="5">
        <v>43548</v>
      </c>
      <c r="D706" s="3" t="s">
        <v>309</v>
      </c>
      <c r="E706" s="3" t="s">
        <v>54</v>
      </c>
      <c r="F706" s="3">
        <v>0</v>
      </c>
      <c r="G706" s="3" t="s">
        <v>23</v>
      </c>
      <c r="H706" s="3" t="s">
        <v>261</v>
      </c>
      <c r="I706" s="3" t="s">
        <v>23</v>
      </c>
      <c r="J706" s="3" t="s">
        <v>24</v>
      </c>
      <c r="K706" s="3" t="s">
        <v>23</v>
      </c>
      <c r="L706" s="3" t="s">
        <v>43</v>
      </c>
      <c r="M706" s="3">
        <v>6</v>
      </c>
      <c r="N706" s="3" t="s">
        <v>26</v>
      </c>
      <c r="O706" s="3" t="s">
        <v>27</v>
      </c>
      <c r="P706" s="3" t="s">
        <v>305</v>
      </c>
      <c r="Q706" s="3" t="s">
        <v>234</v>
      </c>
      <c r="R706" s="3">
        <f>IF( ('Question 10 unworked'!$G706="Mumbai Indians")+('Question 10 unworked'!$H706="Mumbai Indians"),1,0)</f>
        <v>0</v>
      </c>
    </row>
    <row r="707" spans="1:18" ht="15.75" customHeight="1" x14ac:dyDescent="0.3">
      <c r="A707" s="3">
        <v>1175358</v>
      </c>
      <c r="B707" s="3" t="s">
        <v>46</v>
      </c>
      <c r="C707" s="5">
        <v>43548</v>
      </c>
      <c r="D707" s="3" t="s">
        <v>338</v>
      </c>
      <c r="E707" s="3" t="s">
        <v>48</v>
      </c>
      <c r="F707" s="3">
        <v>0</v>
      </c>
      <c r="G707" s="3" t="s">
        <v>49</v>
      </c>
      <c r="H707" s="3" t="s">
        <v>376</v>
      </c>
      <c r="I707" s="3" t="s">
        <v>49</v>
      </c>
      <c r="J707" s="3" t="s">
        <v>24</v>
      </c>
      <c r="K707" s="3" t="s">
        <v>376</v>
      </c>
      <c r="L707" s="3" t="s">
        <v>25</v>
      </c>
      <c r="M707" s="3">
        <v>37</v>
      </c>
      <c r="N707" s="3" t="s">
        <v>26</v>
      </c>
      <c r="O707" s="3" t="s">
        <v>27</v>
      </c>
      <c r="P707" s="3" t="s">
        <v>353</v>
      </c>
      <c r="Q707" s="3" t="s">
        <v>142</v>
      </c>
      <c r="R707" s="3">
        <f>IF( ('Question 10 unworked'!$G707="Mumbai Indians")+('Question 10 unworked'!$H707="Mumbai Indians"),1,0)</f>
        <v>1</v>
      </c>
    </row>
    <row r="708" spans="1:18" ht="15.75" customHeight="1" x14ac:dyDescent="0.3">
      <c r="A708" s="3">
        <v>1175359</v>
      </c>
      <c r="B708" s="3" t="s">
        <v>58</v>
      </c>
      <c r="C708" s="5">
        <v>43549</v>
      </c>
      <c r="D708" s="3" t="s">
        <v>120</v>
      </c>
      <c r="E708" s="3" t="s">
        <v>60</v>
      </c>
      <c r="F708" s="3">
        <v>0</v>
      </c>
      <c r="G708" s="3" t="s">
        <v>42</v>
      </c>
      <c r="H708" s="3" t="s">
        <v>33</v>
      </c>
      <c r="I708" s="3" t="s">
        <v>42</v>
      </c>
      <c r="J708" s="3" t="s">
        <v>24</v>
      </c>
      <c r="K708" s="3" t="s">
        <v>33</v>
      </c>
      <c r="L708" s="3" t="s">
        <v>25</v>
      </c>
      <c r="M708" s="3">
        <v>14</v>
      </c>
      <c r="N708" s="3" t="s">
        <v>26</v>
      </c>
      <c r="O708" s="3" t="s">
        <v>27</v>
      </c>
      <c r="P708" s="3" t="s">
        <v>337</v>
      </c>
      <c r="Q708" s="3" t="s">
        <v>254</v>
      </c>
      <c r="R708" s="3">
        <f>IF( ('Question 10 unworked'!$G708="Mumbai Indians")+('Question 10 unworked'!$H708="Mumbai Indians"),1,0)</f>
        <v>0</v>
      </c>
    </row>
    <row r="709" spans="1:18" ht="15.75" customHeight="1" x14ac:dyDescent="0.3">
      <c r="A709" s="3">
        <v>1175360</v>
      </c>
      <c r="B709" s="3" t="s">
        <v>38</v>
      </c>
      <c r="C709" s="5">
        <v>43550</v>
      </c>
      <c r="D709" s="3" t="s">
        <v>59</v>
      </c>
      <c r="E709" s="3" t="s">
        <v>40</v>
      </c>
      <c r="F709" s="3">
        <v>0</v>
      </c>
      <c r="G709" s="3" t="s">
        <v>376</v>
      </c>
      <c r="H709" s="3" t="s">
        <v>34</v>
      </c>
      <c r="I709" s="3" t="s">
        <v>376</v>
      </c>
      <c r="J709" s="3" t="s">
        <v>35</v>
      </c>
      <c r="K709" s="3" t="s">
        <v>34</v>
      </c>
      <c r="L709" s="3" t="s">
        <v>43</v>
      </c>
      <c r="M709" s="3">
        <v>6</v>
      </c>
      <c r="N709" s="3" t="s">
        <v>26</v>
      </c>
      <c r="O709" s="3" t="s">
        <v>27</v>
      </c>
      <c r="P709" s="3" t="s">
        <v>122</v>
      </c>
      <c r="Q709" s="3" t="s">
        <v>325</v>
      </c>
      <c r="R709" s="3">
        <f>IF( ('Question 10 unworked'!$G709="Mumbai Indians")+('Question 10 unworked'!$H709="Mumbai Indians"),1,0)</f>
        <v>0</v>
      </c>
    </row>
    <row r="710" spans="1:18" ht="15.75" customHeight="1" x14ac:dyDescent="0.3">
      <c r="A710" s="3">
        <v>1175361</v>
      </c>
      <c r="B710" s="3" t="s">
        <v>52</v>
      </c>
      <c r="C710" s="5">
        <v>43551</v>
      </c>
      <c r="D710" s="3" t="s">
        <v>309</v>
      </c>
      <c r="E710" s="3" t="s">
        <v>54</v>
      </c>
      <c r="F710" s="3">
        <v>0</v>
      </c>
      <c r="G710" s="3" t="s">
        <v>23</v>
      </c>
      <c r="H710" s="3" t="s">
        <v>33</v>
      </c>
      <c r="I710" s="3" t="s">
        <v>33</v>
      </c>
      <c r="J710" s="3" t="s">
        <v>24</v>
      </c>
      <c r="K710" s="3" t="s">
        <v>23</v>
      </c>
      <c r="L710" s="3" t="s">
        <v>25</v>
      </c>
      <c r="M710" s="3">
        <v>28</v>
      </c>
      <c r="N710" s="3" t="s">
        <v>26</v>
      </c>
      <c r="O710" s="3" t="s">
        <v>27</v>
      </c>
      <c r="P710" s="3" t="s">
        <v>239</v>
      </c>
      <c r="Q710" s="3" t="s">
        <v>234</v>
      </c>
      <c r="R710" s="3">
        <f>IF( ('Question 10 unworked'!$G710="Mumbai Indians")+('Question 10 unworked'!$H710="Mumbai Indians"),1,0)</f>
        <v>0</v>
      </c>
    </row>
    <row r="711" spans="1:18" ht="15.75" customHeight="1" x14ac:dyDescent="0.3">
      <c r="A711" s="3">
        <v>1175362</v>
      </c>
      <c r="B711" s="3" t="s">
        <v>19</v>
      </c>
      <c r="C711" s="5">
        <v>43552</v>
      </c>
      <c r="D711" s="3" t="s">
        <v>351</v>
      </c>
      <c r="E711" s="3" t="s">
        <v>347</v>
      </c>
      <c r="F711" s="3">
        <v>0</v>
      </c>
      <c r="G711" s="3" t="s">
        <v>22</v>
      </c>
      <c r="H711" s="3" t="s">
        <v>49</v>
      </c>
      <c r="I711" s="3" t="s">
        <v>22</v>
      </c>
      <c r="J711" s="3" t="s">
        <v>24</v>
      </c>
      <c r="K711" s="3" t="s">
        <v>49</v>
      </c>
      <c r="L711" s="3" t="s">
        <v>25</v>
      </c>
      <c r="M711" s="3">
        <v>6</v>
      </c>
      <c r="N711" s="3" t="s">
        <v>26</v>
      </c>
      <c r="O711" s="3" t="s">
        <v>27</v>
      </c>
      <c r="P711" s="3" t="s">
        <v>269</v>
      </c>
      <c r="Q711" s="3" t="s">
        <v>142</v>
      </c>
      <c r="R711" s="3">
        <f>IF( ('Question 10 unworked'!$G711="Mumbai Indians")+('Question 10 unworked'!$H711="Mumbai Indians"),1,0)</f>
        <v>1</v>
      </c>
    </row>
    <row r="712" spans="1:18" ht="15.75" customHeight="1" x14ac:dyDescent="0.3">
      <c r="A712" s="3">
        <v>1175363</v>
      </c>
      <c r="B712" s="3" t="s">
        <v>62</v>
      </c>
      <c r="C712" s="5">
        <v>43553</v>
      </c>
      <c r="D712" s="3" t="s">
        <v>348</v>
      </c>
      <c r="E712" s="3" t="s">
        <v>64</v>
      </c>
      <c r="F712" s="3">
        <v>0</v>
      </c>
      <c r="G712" s="3" t="s">
        <v>261</v>
      </c>
      <c r="H712" s="3" t="s">
        <v>42</v>
      </c>
      <c r="I712" s="3" t="s">
        <v>42</v>
      </c>
      <c r="J712" s="3" t="s">
        <v>35</v>
      </c>
      <c r="K712" s="3" t="s">
        <v>261</v>
      </c>
      <c r="L712" s="3" t="s">
        <v>43</v>
      </c>
      <c r="M712" s="3">
        <v>5</v>
      </c>
      <c r="N712" s="3" t="s">
        <v>26</v>
      </c>
      <c r="O712" s="3" t="s">
        <v>27</v>
      </c>
      <c r="P712" s="3" t="s">
        <v>254</v>
      </c>
      <c r="Q712" s="3" t="s">
        <v>244</v>
      </c>
      <c r="R712" s="3">
        <f>IF( ('Question 10 unworked'!$G712="Mumbai Indians")+('Question 10 unworked'!$H712="Mumbai Indians"),1,0)</f>
        <v>0</v>
      </c>
    </row>
    <row r="713" spans="1:18" ht="15.75" customHeight="1" x14ac:dyDescent="0.3">
      <c r="A713" s="3">
        <v>1175364</v>
      </c>
      <c r="B713" s="3" t="s">
        <v>30</v>
      </c>
      <c r="C713" s="5">
        <v>43554</v>
      </c>
      <c r="D713" s="3" t="s">
        <v>310</v>
      </c>
      <c r="E713" s="3" t="s">
        <v>322</v>
      </c>
      <c r="F713" s="3">
        <v>0</v>
      </c>
      <c r="G713" s="3" t="s">
        <v>33</v>
      </c>
      <c r="H713" s="3" t="s">
        <v>49</v>
      </c>
      <c r="I713" s="3" t="s">
        <v>33</v>
      </c>
      <c r="J713" s="3" t="s">
        <v>24</v>
      </c>
      <c r="K713" s="3" t="s">
        <v>33</v>
      </c>
      <c r="L713" s="3" t="s">
        <v>43</v>
      </c>
      <c r="M713" s="3">
        <v>8</v>
      </c>
      <c r="N713" s="3" t="s">
        <v>26</v>
      </c>
      <c r="O713" s="3" t="s">
        <v>27</v>
      </c>
      <c r="P713" s="3" t="s">
        <v>239</v>
      </c>
      <c r="Q713" s="3" t="s">
        <v>305</v>
      </c>
      <c r="R713" s="3">
        <f>IF( ('Question 10 unworked'!$G713="Mumbai Indians")+('Question 10 unworked'!$H713="Mumbai Indians"),1,0)</f>
        <v>1</v>
      </c>
    </row>
    <row r="714" spans="1:18" ht="15.75" customHeight="1" x14ac:dyDescent="0.3">
      <c r="A714" s="3">
        <v>1175365</v>
      </c>
      <c r="B714" s="3" t="s">
        <v>38</v>
      </c>
      <c r="C714" s="5">
        <v>43554</v>
      </c>
      <c r="D714" s="3" t="s">
        <v>377</v>
      </c>
      <c r="E714" s="3" t="s">
        <v>40</v>
      </c>
      <c r="F714" s="3">
        <v>0</v>
      </c>
      <c r="G714" s="3" t="s">
        <v>376</v>
      </c>
      <c r="H714" s="3" t="s">
        <v>23</v>
      </c>
      <c r="I714" s="3" t="s">
        <v>376</v>
      </c>
      <c r="J714" s="3" t="s">
        <v>24</v>
      </c>
      <c r="K714" s="3" t="s">
        <v>376</v>
      </c>
      <c r="L714" s="3" t="s">
        <v>124</v>
      </c>
      <c r="M714" s="3" t="s">
        <v>27</v>
      </c>
      <c r="N714" s="3" t="s">
        <v>125</v>
      </c>
      <c r="O714" s="3" t="s">
        <v>27</v>
      </c>
      <c r="P714" s="3" t="s">
        <v>334</v>
      </c>
      <c r="Q714" s="3" t="s">
        <v>325</v>
      </c>
      <c r="R714" s="3">
        <f>IF( ('Question 10 unworked'!$G714="Mumbai Indians")+('Question 10 unworked'!$H714="Mumbai Indians"),1,0)</f>
        <v>0</v>
      </c>
    </row>
    <row r="715" spans="1:18" ht="15.75" customHeight="1" x14ac:dyDescent="0.3">
      <c r="A715" s="3">
        <v>1175366</v>
      </c>
      <c r="B715" s="3" t="s">
        <v>62</v>
      </c>
      <c r="C715" s="5">
        <v>43555</v>
      </c>
      <c r="D715" s="3" t="s">
        <v>378</v>
      </c>
      <c r="E715" s="3" t="s">
        <v>64</v>
      </c>
      <c r="F715" s="3">
        <v>0</v>
      </c>
      <c r="G715" s="3" t="s">
        <v>261</v>
      </c>
      <c r="H715" s="3" t="s">
        <v>22</v>
      </c>
      <c r="I715" s="3" t="s">
        <v>22</v>
      </c>
      <c r="J715" s="3" t="s">
        <v>24</v>
      </c>
      <c r="K715" s="3" t="s">
        <v>261</v>
      </c>
      <c r="L715" s="3" t="s">
        <v>25</v>
      </c>
      <c r="M715" s="3">
        <v>118</v>
      </c>
      <c r="N715" s="3" t="s">
        <v>26</v>
      </c>
      <c r="O715" s="3" t="s">
        <v>27</v>
      </c>
      <c r="P715" s="3" t="s">
        <v>337</v>
      </c>
      <c r="Q715" s="3" t="s">
        <v>142</v>
      </c>
      <c r="R715" s="3">
        <f>IF( ('Question 10 unworked'!$G715="Mumbai Indians")+('Question 10 unworked'!$H715="Mumbai Indians"),1,0)</f>
        <v>0</v>
      </c>
    </row>
    <row r="716" spans="1:18" ht="15.75" customHeight="1" x14ac:dyDescent="0.3">
      <c r="A716" s="3">
        <v>1175367</v>
      </c>
      <c r="B716" s="3" t="s">
        <v>67</v>
      </c>
      <c r="C716" s="5">
        <v>43555</v>
      </c>
      <c r="D716" s="3" t="s">
        <v>78</v>
      </c>
      <c r="E716" s="3" t="s">
        <v>69</v>
      </c>
      <c r="F716" s="3">
        <v>0</v>
      </c>
      <c r="G716" s="3" t="s">
        <v>34</v>
      </c>
      <c r="H716" s="3" t="s">
        <v>42</v>
      </c>
      <c r="I716" s="3" t="s">
        <v>42</v>
      </c>
      <c r="J716" s="3" t="s">
        <v>24</v>
      </c>
      <c r="K716" s="3" t="s">
        <v>34</v>
      </c>
      <c r="L716" s="3" t="s">
        <v>25</v>
      </c>
      <c r="M716" s="3">
        <v>8</v>
      </c>
      <c r="N716" s="3" t="s">
        <v>26</v>
      </c>
      <c r="O716" s="3" t="s">
        <v>27</v>
      </c>
      <c r="P716" s="3" t="s">
        <v>353</v>
      </c>
      <c r="Q716" s="3" t="s">
        <v>269</v>
      </c>
      <c r="R716" s="3">
        <f>IF( ('Question 10 unworked'!$G716="Mumbai Indians")+('Question 10 unworked'!$H716="Mumbai Indians"),1,0)</f>
        <v>0</v>
      </c>
    </row>
    <row r="717" spans="1:18" ht="15.75" customHeight="1" x14ac:dyDescent="0.3">
      <c r="A717" s="3">
        <v>1175368</v>
      </c>
      <c r="B717" s="3" t="s">
        <v>30</v>
      </c>
      <c r="C717" s="5">
        <v>43556</v>
      </c>
      <c r="D717" s="3" t="s">
        <v>379</v>
      </c>
      <c r="E717" s="3" t="s">
        <v>322</v>
      </c>
      <c r="F717" s="3">
        <v>0</v>
      </c>
      <c r="G717" s="3" t="s">
        <v>33</v>
      </c>
      <c r="H717" s="3" t="s">
        <v>376</v>
      </c>
      <c r="I717" s="3" t="s">
        <v>376</v>
      </c>
      <c r="J717" s="3" t="s">
        <v>24</v>
      </c>
      <c r="K717" s="3" t="s">
        <v>33</v>
      </c>
      <c r="L717" s="3" t="s">
        <v>25</v>
      </c>
      <c r="M717" s="3">
        <v>14</v>
      </c>
      <c r="N717" s="3" t="s">
        <v>26</v>
      </c>
      <c r="O717" s="3" t="s">
        <v>27</v>
      </c>
      <c r="P717" s="3" t="s">
        <v>305</v>
      </c>
      <c r="Q717" s="3" t="s">
        <v>234</v>
      </c>
      <c r="R717" s="3">
        <f>IF( ('Question 10 unworked'!$G717="Mumbai Indians")+('Question 10 unworked'!$H717="Mumbai Indians"),1,0)</f>
        <v>0</v>
      </c>
    </row>
    <row r="718" spans="1:18" ht="15.75" customHeight="1" x14ac:dyDescent="0.3">
      <c r="A718" s="3">
        <v>1175369</v>
      </c>
      <c r="B718" s="3" t="s">
        <v>58</v>
      </c>
      <c r="C718" s="5">
        <v>43557</v>
      </c>
      <c r="D718" s="3" t="s">
        <v>374</v>
      </c>
      <c r="E718" s="3" t="s">
        <v>60</v>
      </c>
      <c r="F718" s="3">
        <v>0</v>
      </c>
      <c r="G718" s="3" t="s">
        <v>42</v>
      </c>
      <c r="H718" s="3" t="s">
        <v>22</v>
      </c>
      <c r="I718" s="3" t="s">
        <v>42</v>
      </c>
      <c r="J718" s="3" t="s">
        <v>24</v>
      </c>
      <c r="K718" s="3" t="s">
        <v>42</v>
      </c>
      <c r="L718" s="3" t="s">
        <v>43</v>
      </c>
      <c r="M718" s="3">
        <v>7</v>
      </c>
      <c r="N718" s="3" t="s">
        <v>26</v>
      </c>
      <c r="O718" s="3" t="s">
        <v>27</v>
      </c>
      <c r="P718" s="3" t="s">
        <v>334</v>
      </c>
      <c r="Q718" s="3" t="s">
        <v>122</v>
      </c>
      <c r="R718" s="3">
        <f>IF( ('Question 10 unworked'!$G718="Mumbai Indians")+('Question 10 unworked'!$H718="Mumbai Indians"),1,0)</f>
        <v>0</v>
      </c>
    </row>
    <row r="719" spans="1:18" ht="15.75" customHeight="1" x14ac:dyDescent="0.3">
      <c r="A719" s="3">
        <v>1175370</v>
      </c>
      <c r="B719" s="3" t="s">
        <v>46</v>
      </c>
      <c r="C719" s="5">
        <v>43558</v>
      </c>
      <c r="D719" s="3" t="s">
        <v>317</v>
      </c>
      <c r="E719" s="3" t="s">
        <v>48</v>
      </c>
      <c r="F719" s="3">
        <v>0</v>
      </c>
      <c r="G719" s="3" t="s">
        <v>49</v>
      </c>
      <c r="H719" s="3" t="s">
        <v>34</v>
      </c>
      <c r="I719" s="3" t="s">
        <v>34</v>
      </c>
      <c r="J719" s="3" t="s">
        <v>24</v>
      </c>
      <c r="K719" s="3" t="s">
        <v>49</v>
      </c>
      <c r="L719" s="3" t="s">
        <v>25</v>
      </c>
      <c r="M719" s="3">
        <v>37</v>
      </c>
      <c r="N719" s="3" t="s">
        <v>26</v>
      </c>
      <c r="O719" s="3" t="s">
        <v>27</v>
      </c>
      <c r="P719" s="3" t="s">
        <v>215</v>
      </c>
      <c r="Q719" s="3" t="s">
        <v>244</v>
      </c>
      <c r="R719" s="3">
        <f>IF( ('Question 10 unworked'!$G719="Mumbai Indians")+('Question 10 unworked'!$H719="Mumbai Indians"),1,0)</f>
        <v>1</v>
      </c>
    </row>
    <row r="720" spans="1:18" ht="15.75" customHeight="1" x14ac:dyDescent="0.3">
      <c r="A720" s="3">
        <v>1175371</v>
      </c>
      <c r="B720" s="3" t="s">
        <v>38</v>
      </c>
      <c r="C720" s="5">
        <v>43559</v>
      </c>
      <c r="D720" s="3" t="s">
        <v>378</v>
      </c>
      <c r="E720" s="3" t="s">
        <v>40</v>
      </c>
      <c r="F720" s="3">
        <v>0</v>
      </c>
      <c r="G720" s="3" t="s">
        <v>376</v>
      </c>
      <c r="H720" s="3" t="s">
        <v>261</v>
      </c>
      <c r="I720" s="3" t="s">
        <v>261</v>
      </c>
      <c r="J720" s="3" t="s">
        <v>24</v>
      </c>
      <c r="K720" s="3" t="s">
        <v>261</v>
      </c>
      <c r="L720" s="3" t="s">
        <v>43</v>
      </c>
      <c r="M720" s="3">
        <v>5</v>
      </c>
      <c r="N720" s="3" t="s">
        <v>26</v>
      </c>
      <c r="O720" s="3" t="s">
        <v>27</v>
      </c>
      <c r="P720" s="3" t="s">
        <v>337</v>
      </c>
      <c r="Q720" s="3" t="s">
        <v>254</v>
      </c>
      <c r="R720" s="3">
        <f>IF( ('Question 10 unworked'!$G720="Mumbai Indians")+('Question 10 unworked'!$H720="Mumbai Indians"),1,0)</f>
        <v>0</v>
      </c>
    </row>
    <row r="721" spans="1:18" ht="15.75" customHeight="1" x14ac:dyDescent="0.3">
      <c r="A721" s="3">
        <v>1175372</v>
      </c>
      <c r="B721" s="3" t="s">
        <v>19</v>
      </c>
      <c r="C721" s="5">
        <v>43560</v>
      </c>
      <c r="D721" s="3" t="s">
        <v>309</v>
      </c>
      <c r="E721" s="3" t="s">
        <v>347</v>
      </c>
      <c r="F721" s="3">
        <v>0</v>
      </c>
      <c r="G721" s="3" t="s">
        <v>22</v>
      </c>
      <c r="H721" s="3" t="s">
        <v>23</v>
      </c>
      <c r="I721" s="3" t="s">
        <v>23</v>
      </c>
      <c r="J721" s="3" t="s">
        <v>24</v>
      </c>
      <c r="K721" s="3" t="s">
        <v>23</v>
      </c>
      <c r="L721" s="3" t="s">
        <v>43</v>
      </c>
      <c r="M721" s="3">
        <v>5</v>
      </c>
      <c r="N721" s="3" t="s">
        <v>26</v>
      </c>
      <c r="O721" s="3" t="s">
        <v>27</v>
      </c>
      <c r="P721" s="3" t="s">
        <v>305</v>
      </c>
      <c r="Q721" s="3" t="s">
        <v>234</v>
      </c>
      <c r="R721" s="3">
        <f>IF( ('Question 10 unworked'!$G721="Mumbai Indians")+('Question 10 unworked'!$H721="Mumbai Indians"),1,0)</f>
        <v>0</v>
      </c>
    </row>
    <row r="722" spans="1:18" ht="15.75" customHeight="1" x14ac:dyDescent="0.3">
      <c r="A722" s="3">
        <v>1178393</v>
      </c>
      <c r="B722" s="3" t="s">
        <v>67</v>
      </c>
      <c r="C722" s="5">
        <v>43561</v>
      </c>
      <c r="D722" s="3" t="s">
        <v>156</v>
      </c>
      <c r="E722" s="3" t="s">
        <v>69</v>
      </c>
      <c r="F722" s="3">
        <v>0</v>
      </c>
      <c r="G722" s="3" t="s">
        <v>34</v>
      </c>
      <c r="H722" s="3" t="s">
        <v>33</v>
      </c>
      <c r="I722" s="3" t="s">
        <v>34</v>
      </c>
      <c r="J722" s="3" t="s">
        <v>35</v>
      </c>
      <c r="K722" s="3" t="s">
        <v>34</v>
      </c>
      <c r="L722" s="3" t="s">
        <v>25</v>
      </c>
      <c r="M722" s="3">
        <v>22</v>
      </c>
      <c r="N722" s="3" t="s">
        <v>26</v>
      </c>
      <c r="O722" s="3" t="s">
        <v>27</v>
      </c>
      <c r="P722" s="3" t="s">
        <v>337</v>
      </c>
      <c r="Q722" s="3" t="s">
        <v>215</v>
      </c>
      <c r="R722" s="3">
        <f>IF( ('Question 10 unworked'!$G722="Mumbai Indians")+('Question 10 unworked'!$H722="Mumbai Indians"),1,0)</f>
        <v>0</v>
      </c>
    </row>
    <row r="723" spans="1:18" ht="15.75" customHeight="1" x14ac:dyDescent="0.3">
      <c r="A723" s="3">
        <v>1178394</v>
      </c>
      <c r="B723" s="3" t="s">
        <v>62</v>
      </c>
      <c r="C723" s="5">
        <v>43561</v>
      </c>
      <c r="D723" s="3" t="s">
        <v>380</v>
      </c>
      <c r="E723" s="3" t="s">
        <v>64</v>
      </c>
      <c r="F723" s="3">
        <v>0</v>
      </c>
      <c r="G723" s="3" t="s">
        <v>261</v>
      </c>
      <c r="H723" s="3" t="s">
        <v>49</v>
      </c>
      <c r="I723" s="3" t="s">
        <v>261</v>
      </c>
      <c r="J723" s="3" t="s">
        <v>24</v>
      </c>
      <c r="K723" s="3" t="s">
        <v>49</v>
      </c>
      <c r="L723" s="3" t="s">
        <v>25</v>
      </c>
      <c r="M723" s="3">
        <v>40</v>
      </c>
      <c r="N723" s="3" t="s">
        <v>26</v>
      </c>
      <c r="O723" s="3" t="s">
        <v>27</v>
      </c>
      <c r="P723" s="3" t="s">
        <v>334</v>
      </c>
      <c r="Q723" s="3" t="s">
        <v>325</v>
      </c>
      <c r="R723" s="3">
        <f>IF( ('Question 10 unworked'!$G723="Mumbai Indians")+('Question 10 unworked'!$H723="Mumbai Indians"),1,0)</f>
        <v>1</v>
      </c>
    </row>
    <row r="724" spans="1:18" ht="15.75" customHeight="1" x14ac:dyDescent="0.3">
      <c r="A724" s="3">
        <v>1178395</v>
      </c>
      <c r="B724" s="3" t="s">
        <v>19</v>
      </c>
      <c r="C724" s="5">
        <v>43562</v>
      </c>
      <c r="D724" s="3" t="s">
        <v>381</v>
      </c>
      <c r="E724" s="3" t="s">
        <v>347</v>
      </c>
      <c r="F724" s="3">
        <v>0</v>
      </c>
      <c r="G724" s="3" t="s">
        <v>22</v>
      </c>
      <c r="H724" s="3" t="s">
        <v>376</v>
      </c>
      <c r="I724" s="3" t="s">
        <v>376</v>
      </c>
      <c r="J724" s="3" t="s">
        <v>24</v>
      </c>
      <c r="K724" s="3" t="s">
        <v>376</v>
      </c>
      <c r="L724" s="3" t="s">
        <v>43</v>
      </c>
      <c r="M724" s="3">
        <v>4</v>
      </c>
      <c r="N724" s="3" t="s">
        <v>26</v>
      </c>
      <c r="O724" s="3" t="s">
        <v>27</v>
      </c>
      <c r="P724" s="3" t="s">
        <v>353</v>
      </c>
      <c r="Q724" s="3" t="s">
        <v>142</v>
      </c>
      <c r="R724" s="3">
        <f>IF( ('Question 10 unworked'!$G724="Mumbai Indians")+('Question 10 unworked'!$H724="Mumbai Indians"),1,0)</f>
        <v>0</v>
      </c>
    </row>
    <row r="725" spans="1:18" ht="15.75" customHeight="1" x14ac:dyDescent="0.3">
      <c r="A725" s="3">
        <v>1178396</v>
      </c>
      <c r="B725" s="3" t="s">
        <v>58</v>
      </c>
      <c r="C725" s="5">
        <v>43562</v>
      </c>
      <c r="D725" s="3" t="s">
        <v>382</v>
      </c>
      <c r="E725" s="3" t="s">
        <v>60</v>
      </c>
      <c r="F725" s="3">
        <v>0</v>
      </c>
      <c r="G725" s="3" t="s">
        <v>42</v>
      </c>
      <c r="H725" s="3" t="s">
        <v>23</v>
      </c>
      <c r="I725" s="3" t="s">
        <v>23</v>
      </c>
      <c r="J725" s="3" t="s">
        <v>24</v>
      </c>
      <c r="K725" s="3" t="s">
        <v>23</v>
      </c>
      <c r="L725" s="3" t="s">
        <v>43</v>
      </c>
      <c r="M725" s="3">
        <v>8</v>
      </c>
      <c r="N725" s="3" t="s">
        <v>26</v>
      </c>
      <c r="O725" s="3" t="s">
        <v>27</v>
      </c>
      <c r="P725" s="3" t="s">
        <v>305</v>
      </c>
      <c r="Q725" s="3" t="s">
        <v>234</v>
      </c>
      <c r="R725" s="3">
        <f>IF( ('Question 10 unworked'!$G725="Mumbai Indians")+('Question 10 unworked'!$H725="Mumbai Indians"),1,0)</f>
        <v>0</v>
      </c>
    </row>
    <row r="726" spans="1:18" ht="15.75" customHeight="1" x14ac:dyDescent="0.3">
      <c r="A726" s="3">
        <v>1178397</v>
      </c>
      <c r="B726" s="3" t="s">
        <v>30</v>
      </c>
      <c r="C726" s="5">
        <v>43563</v>
      </c>
      <c r="D726" s="3" t="s">
        <v>364</v>
      </c>
      <c r="E726" s="3" t="s">
        <v>322</v>
      </c>
      <c r="F726" s="3">
        <v>0</v>
      </c>
      <c r="G726" s="3" t="s">
        <v>33</v>
      </c>
      <c r="H726" s="3" t="s">
        <v>261</v>
      </c>
      <c r="I726" s="3" t="s">
        <v>33</v>
      </c>
      <c r="J726" s="3" t="s">
        <v>24</v>
      </c>
      <c r="K726" s="3" t="s">
        <v>33</v>
      </c>
      <c r="L726" s="3" t="s">
        <v>43</v>
      </c>
      <c r="M726" s="3">
        <v>6</v>
      </c>
      <c r="N726" s="3" t="s">
        <v>26</v>
      </c>
      <c r="O726" s="3" t="s">
        <v>27</v>
      </c>
      <c r="P726" s="3" t="s">
        <v>334</v>
      </c>
      <c r="Q726" s="3" t="s">
        <v>122</v>
      </c>
      <c r="R726" s="3">
        <f>IF( ('Question 10 unworked'!$G726="Mumbai Indians")+('Question 10 unworked'!$H726="Mumbai Indians"),1,0)</f>
        <v>0</v>
      </c>
    </row>
    <row r="727" spans="1:18" ht="15.75" customHeight="1" x14ac:dyDescent="0.3">
      <c r="A727" s="3">
        <v>1178398</v>
      </c>
      <c r="B727" s="3" t="s">
        <v>67</v>
      </c>
      <c r="C727" s="5">
        <v>43564</v>
      </c>
      <c r="D727" s="3" t="s">
        <v>383</v>
      </c>
      <c r="E727" s="3" t="s">
        <v>69</v>
      </c>
      <c r="F727" s="3">
        <v>0</v>
      </c>
      <c r="G727" s="3" t="s">
        <v>34</v>
      </c>
      <c r="H727" s="3" t="s">
        <v>23</v>
      </c>
      <c r="I727" s="3" t="s">
        <v>34</v>
      </c>
      <c r="J727" s="3" t="s">
        <v>24</v>
      </c>
      <c r="K727" s="3" t="s">
        <v>34</v>
      </c>
      <c r="L727" s="3" t="s">
        <v>43</v>
      </c>
      <c r="M727" s="3">
        <v>7</v>
      </c>
      <c r="N727" s="3" t="s">
        <v>26</v>
      </c>
      <c r="O727" s="3" t="s">
        <v>27</v>
      </c>
      <c r="P727" s="3" t="s">
        <v>215</v>
      </c>
      <c r="Q727" s="3" t="s">
        <v>254</v>
      </c>
      <c r="R727" s="3">
        <f>IF( ('Question 10 unworked'!$G727="Mumbai Indians")+('Question 10 unworked'!$H727="Mumbai Indians"),1,0)</f>
        <v>0</v>
      </c>
    </row>
    <row r="728" spans="1:18" ht="15.75" customHeight="1" x14ac:dyDescent="0.3">
      <c r="A728" s="3">
        <v>1178399</v>
      </c>
      <c r="B728" s="3" t="s">
        <v>46</v>
      </c>
      <c r="C728" s="5">
        <v>43565</v>
      </c>
      <c r="D728" s="3" t="s">
        <v>194</v>
      </c>
      <c r="E728" s="3" t="s">
        <v>48</v>
      </c>
      <c r="F728" s="3">
        <v>0</v>
      </c>
      <c r="G728" s="3" t="s">
        <v>49</v>
      </c>
      <c r="H728" s="3" t="s">
        <v>33</v>
      </c>
      <c r="I728" s="3" t="s">
        <v>49</v>
      </c>
      <c r="J728" s="3" t="s">
        <v>24</v>
      </c>
      <c r="K728" s="3" t="s">
        <v>49</v>
      </c>
      <c r="L728" s="3" t="s">
        <v>43</v>
      </c>
      <c r="M728" s="3">
        <v>3</v>
      </c>
      <c r="N728" s="3" t="s">
        <v>26</v>
      </c>
      <c r="O728" s="3" t="s">
        <v>27</v>
      </c>
      <c r="P728" s="3" t="s">
        <v>353</v>
      </c>
      <c r="Q728" s="3" t="s">
        <v>142</v>
      </c>
      <c r="R728" s="3">
        <f>IF( ('Question 10 unworked'!$G728="Mumbai Indians")+('Question 10 unworked'!$H728="Mumbai Indians"),1,0)</f>
        <v>1</v>
      </c>
    </row>
    <row r="729" spans="1:18" ht="15.75" customHeight="1" x14ac:dyDescent="0.3">
      <c r="A729" s="3">
        <v>1178400</v>
      </c>
      <c r="B729" s="3" t="s">
        <v>58</v>
      </c>
      <c r="C729" s="5">
        <v>43566</v>
      </c>
      <c r="D729" s="3" t="s">
        <v>78</v>
      </c>
      <c r="E729" s="3" t="s">
        <v>60</v>
      </c>
      <c r="F729" s="3">
        <v>0</v>
      </c>
      <c r="G729" s="3" t="s">
        <v>42</v>
      </c>
      <c r="H729" s="3" t="s">
        <v>34</v>
      </c>
      <c r="I729" s="3" t="s">
        <v>34</v>
      </c>
      <c r="J729" s="3" t="s">
        <v>24</v>
      </c>
      <c r="K729" s="3" t="s">
        <v>34</v>
      </c>
      <c r="L729" s="3" t="s">
        <v>43</v>
      </c>
      <c r="M729" s="3">
        <v>4</v>
      </c>
      <c r="N729" s="3" t="s">
        <v>26</v>
      </c>
      <c r="O729" s="3" t="s">
        <v>27</v>
      </c>
      <c r="P729" s="3" t="s">
        <v>384</v>
      </c>
      <c r="Q729" s="3" t="s">
        <v>244</v>
      </c>
      <c r="R729" s="3">
        <f>IF( ('Question 10 unworked'!$G729="Mumbai Indians")+('Question 10 unworked'!$H729="Mumbai Indians"),1,0)</f>
        <v>0</v>
      </c>
    </row>
    <row r="730" spans="1:18" ht="15.75" customHeight="1" x14ac:dyDescent="0.3">
      <c r="A730" s="3">
        <v>1178401</v>
      </c>
      <c r="B730" s="3" t="s">
        <v>52</v>
      </c>
      <c r="C730" s="5">
        <v>43567</v>
      </c>
      <c r="D730" s="3" t="s">
        <v>229</v>
      </c>
      <c r="E730" s="3" t="s">
        <v>54</v>
      </c>
      <c r="F730" s="3">
        <v>0</v>
      </c>
      <c r="G730" s="3" t="s">
        <v>23</v>
      </c>
      <c r="H730" s="3" t="s">
        <v>376</v>
      </c>
      <c r="I730" s="3" t="s">
        <v>376</v>
      </c>
      <c r="J730" s="3" t="s">
        <v>24</v>
      </c>
      <c r="K730" s="3" t="s">
        <v>376</v>
      </c>
      <c r="L730" s="3" t="s">
        <v>43</v>
      </c>
      <c r="M730" s="3">
        <v>7</v>
      </c>
      <c r="N730" s="3" t="s">
        <v>26</v>
      </c>
      <c r="O730" s="3" t="s">
        <v>27</v>
      </c>
      <c r="P730" s="3" t="s">
        <v>353</v>
      </c>
      <c r="Q730" s="3" t="s">
        <v>269</v>
      </c>
      <c r="R730" s="3">
        <f>IF( ('Question 10 unworked'!$G730="Mumbai Indians")+('Question 10 unworked'!$H730="Mumbai Indians"),1,0)</f>
        <v>0</v>
      </c>
    </row>
    <row r="731" spans="1:18" ht="15.75" customHeight="1" x14ac:dyDescent="0.3">
      <c r="A731" s="3">
        <v>1178402</v>
      </c>
      <c r="B731" s="3" t="s">
        <v>46</v>
      </c>
      <c r="C731" s="5">
        <v>43568</v>
      </c>
      <c r="D731" s="3" t="s">
        <v>356</v>
      </c>
      <c r="E731" s="3" t="s">
        <v>48</v>
      </c>
      <c r="F731" s="3">
        <v>0</v>
      </c>
      <c r="G731" s="3" t="s">
        <v>49</v>
      </c>
      <c r="H731" s="3" t="s">
        <v>42</v>
      </c>
      <c r="I731" s="3" t="s">
        <v>42</v>
      </c>
      <c r="J731" s="3" t="s">
        <v>24</v>
      </c>
      <c r="K731" s="3" t="s">
        <v>42</v>
      </c>
      <c r="L731" s="3" t="s">
        <v>43</v>
      </c>
      <c r="M731" s="3">
        <v>4</v>
      </c>
      <c r="N731" s="3" t="s">
        <v>26</v>
      </c>
      <c r="O731" s="3" t="s">
        <v>27</v>
      </c>
      <c r="P731" s="3" t="s">
        <v>325</v>
      </c>
      <c r="Q731" s="3" t="s">
        <v>329</v>
      </c>
      <c r="R731" s="3">
        <f>IF( ('Question 10 unworked'!$G731="Mumbai Indians")+('Question 10 unworked'!$H731="Mumbai Indians"),1,0)</f>
        <v>1</v>
      </c>
    </row>
    <row r="732" spans="1:18" ht="15.75" customHeight="1" x14ac:dyDescent="0.3">
      <c r="A732" s="3">
        <v>1178403</v>
      </c>
      <c r="B732" s="3" t="s">
        <v>30</v>
      </c>
      <c r="C732" s="5">
        <v>43568</v>
      </c>
      <c r="D732" s="3" t="s">
        <v>123</v>
      </c>
      <c r="E732" s="3" t="s">
        <v>322</v>
      </c>
      <c r="F732" s="3">
        <v>0</v>
      </c>
      <c r="G732" s="3" t="s">
        <v>33</v>
      </c>
      <c r="H732" s="3" t="s">
        <v>22</v>
      </c>
      <c r="I732" s="3" t="s">
        <v>22</v>
      </c>
      <c r="J732" s="3" t="s">
        <v>24</v>
      </c>
      <c r="K732" s="3" t="s">
        <v>22</v>
      </c>
      <c r="L732" s="3" t="s">
        <v>43</v>
      </c>
      <c r="M732" s="3">
        <v>8</v>
      </c>
      <c r="N732" s="3" t="s">
        <v>26</v>
      </c>
      <c r="O732" s="3" t="s">
        <v>27</v>
      </c>
      <c r="P732" s="3" t="s">
        <v>384</v>
      </c>
      <c r="Q732" s="3" t="s">
        <v>142</v>
      </c>
      <c r="R732" s="3">
        <f>IF( ('Question 10 unworked'!$G732="Mumbai Indians")+('Question 10 unworked'!$H732="Mumbai Indians"),1,0)</f>
        <v>0</v>
      </c>
    </row>
    <row r="733" spans="1:18" ht="15.75" customHeight="1" x14ac:dyDescent="0.3">
      <c r="A733" s="3">
        <v>1178404</v>
      </c>
      <c r="B733" s="3" t="s">
        <v>52</v>
      </c>
      <c r="C733" s="5">
        <v>43569</v>
      </c>
      <c r="D733" s="3" t="s">
        <v>385</v>
      </c>
      <c r="E733" s="3" t="s">
        <v>54</v>
      </c>
      <c r="F733" s="3">
        <v>0</v>
      </c>
      <c r="G733" s="3" t="s">
        <v>23</v>
      </c>
      <c r="H733" s="3" t="s">
        <v>34</v>
      </c>
      <c r="I733" s="3" t="s">
        <v>34</v>
      </c>
      <c r="J733" s="3" t="s">
        <v>24</v>
      </c>
      <c r="K733" s="3" t="s">
        <v>34</v>
      </c>
      <c r="L733" s="3" t="s">
        <v>43</v>
      </c>
      <c r="M733" s="3">
        <v>5</v>
      </c>
      <c r="N733" s="3" t="s">
        <v>26</v>
      </c>
      <c r="O733" s="3" t="s">
        <v>27</v>
      </c>
      <c r="P733" s="3" t="s">
        <v>215</v>
      </c>
      <c r="Q733" s="3" t="s">
        <v>269</v>
      </c>
      <c r="R733" s="3">
        <f>IF( ('Question 10 unworked'!$G733="Mumbai Indians")+('Question 10 unworked'!$H733="Mumbai Indians"),1,0)</f>
        <v>0</v>
      </c>
    </row>
    <row r="734" spans="1:18" ht="15.75" customHeight="1" x14ac:dyDescent="0.3">
      <c r="A734" s="3">
        <v>1178405</v>
      </c>
      <c r="B734" s="3" t="s">
        <v>62</v>
      </c>
      <c r="C734" s="5">
        <v>43569</v>
      </c>
      <c r="D734" s="3" t="s">
        <v>386</v>
      </c>
      <c r="E734" s="3" t="s">
        <v>64</v>
      </c>
      <c r="F734" s="3">
        <v>0</v>
      </c>
      <c r="G734" s="3" t="s">
        <v>261</v>
      </c>
      <c r="H734" s="3" t="s">
        <v>376</v>
      </c>
      <c r="I734" s="3" t="s">
        <v>261</v>
      </c>
      <c r="J734" s="3" t="s">
        <v>24</v>
      </c>
      <c r="K734" s="3" t="s">
        <v>376</v>
      </c>
      <c r="L734" s="3" t="s">
        <v>25</v>
      </c>
      <c r="M734" s="3">
        <v>39</v>
      </c>
      <c r="N734" s="3" t="s">
        <v>26</v>
      </c>
      <c r="O734" s="3" t="s">
        <v>27</v>
      </c>
      <c r="P734" s="3" t="s">
        <v>244</v>
      </c>
      <c r="Q734" s="3" t="s">
        <v>234</v>
      </c>
      <c r="R734" s="3">
        <f>IF( ('Question 10 unworked'!$G734="Mumbai Indians")+('Question 10 unworked'!$H734="Mumbai Indians"),1,0)</f>
        <v>0</v>
      </c>
    </row>
    <row r="735" spans="1:18" ht="15.75" customHeight="1" x14ac:dyDescent="0.3">
      <c r="A735" s="3">
        <v>1178406</v>
      </c>
      <c r="B735" s="3" t="s">
        <v>46</v>
      </c>
      <c r="C735" s="5">
        <v>43570</v>
      </c>
      <c r="D735" s="3" t="s">
        <v>182</v>
      </c>
      <c r="E735" s="3" t="s">
        <v>48</v>
      </c>
      <c r="F735" s="3">
        <v>0</v>
      </c>
      <c r="G735" s="3" t="s">
        <v>49</v>
      </c>
      <c r="H735" s="3" t="s">
        <v>22</v>
      </c>
      <c r="I735" s="3" t="s">
        <v>49</v>
      </c>
      <c r="J735" s="3" t="s">
        <v>24</v>
      </c>
      <c r="K735" s="3" t="s">
        <v>49</v>
      </c>
      <c r="L735" s="3" t="s">
        <v>43</v>
      </c>
      <c r="M735" s="3">
        <v>5</v>
      </c>
      <c r="N735" s="3" t="s">
        <v>26</v>
      </c>
      <c r="O735" s="3" t="s">
        <v>27</v>
      </c>
      <c r="P735" s="3" t="s">
        <v>122</v>
      </c>
      <c r="Q735" s="3" t="s">
        <v>325</v>
      </c>
      <c r="R735" s="3">
        <f>IF( ('Question 10 unworked'!$G735="Mumbai Indians")+('Question 10 unworked'!$H735="Mumbai Indians"),1,0)</f>
        <v>1</v>
      </c>
    </row>
    <row r="736" spans="1:18" ht="15.75" customHeight="1" x14ac:dyDescent="0.3">
      <c r="A736" s="3">
        <v>1178407</v>
      </c>
      <c r="B736" s="3" t="s">
        <v>30</v>
      </c>
      <c r="C736" s="5">
        <v>43571</v>
      </c>
      <c r="D736" s="3" t="s">
        <v>195</v>
      </c>
      <c r="E736" s="3" t="s">
        <v>322</v>
      </c>
      <c r="F736" s="3">
        <v>0</v>
      </c>
      <c r="G736" s="3" t="s">
        <v>33</v>
      </c>
      <c r="H736" s="3" t="s">
        <v>42</v>
      </c>
      <c r="I736" s="3" t="s">
        <v>42</v>
      </c>
      <c r="J736" s="3" t="s">
        <v>24</v>
      </c>
      <c r="K736" s="3" t="s">
        <v>33</v>
      </c>
      <c r="L736" s="3" t="s">
        <v>25</v>
      </c>
      <c r="M736" s="3">
        <v>12</v>
      </c>
      <c r="N736" s="3" t="s">
        <v>26</v>
      </c>
      <c r="O736" s="3" t="s">
        <v>27</v>
      </c>
      <c r="P736" s="3" t="s">
        <v>239</v>
      </c>
      <c r="Q736" s="3" t="s">
        <v>234</v>
      </c>
      <c r="R736" s="3">
        <f>IF( ('Question 10 unworked'!$G736="Mumbai Indians")+('Question 10 unworked'!$H736="Mumbai Indians"),1,0)</f>
        <v>0</v>
      </c>
    </row>
    <row r="737" spans="1:18" ht="15.75" customHeight="1" x14ac:dyDescent="0.3">
      <c r="A737" s="3">
        <v>1178408</v>
      </c>
      <c r="B737" s="3" t="s">
        <v>62</v>
      </c>
      <c r="C737" s="5">
        <v>43572</v>
      </c>
      <c r="D737" s="3" t="s">
        <v>181</v>
      </c>
      <c r="E737" s="3" t="s">
        <v>64</v>
      </c>
      <c r="F737" s="3">
        <v>0</v>
      </c>
      <c r="G737" s="3" t="s">
        <v>261</v>
      </c>
      <c r="H737" s="3" t="s">
        <v>34</v>
      </c>
      <c r="I737" s="3" t="s">
        <v>34</v>
      </c>
      <c r="J737" s="3" t="s">
        <v>35</v>
      </c>
      <c r="K737" s="3" t="s">
        <v>261</v>
      </c>
      <c r="L737" s="3" t="s">
        <v>43</v>
      </c>
      <c r="M737" s="3">
        <v>6</v>
      </c>
      <c r="N737" s="3" t="s">
        <v>26</v>
      </c>
      <c r="O737" s="3" t="s">
        <v>27</v>
      </c>
      <c r="P737" s="3" t="s">
        <v>384</v>
      </c>
      <c r="Q737" s="3" t="s">
        <v>387</v>
      </c>
      <c r="R737" s="3">
        <f>IF( ('Question 10 unworked'!$G737="Mumbai Indians")+('Question 10 unworked'!$H737="Mumbai Indians"),1,0)</f>
        <v>0</v>
      </c>
    </row>
    <row r="738" spans="1:18" ht="15.75" customHeight="1" x14ac:dyDescent="0.3">
      <c r="A738" s="3">
        <v>1178409</v>
      </c>
      <c r="B738" s="3" t="s">
        <v>38</v>
      </c>
      <c r="C738" s="5">
        <v>43573</v>
      </c>
      <c r="D738" s="3" t="s">
        <v>317</v>
      </c>
      <c r="E738" s="3" t="s">
        <v>40</v>
      </c>
      <c r="F738" s="3">
        <v>0</v>
      </c>
      <c r="G738" s="3" t="s">
        <v>376</v>
      </c>
      <c r="H738" s="3" t="s">
        <v>49</v>
      </c>
      <c r="I738" s="3" t="s">
        <v>49</v>
      </c>
      <c r="J738" s="3" t="s">
        <v>35</v>
      </c>
      <c r="K738" s="3" t="s">
        <v>49</v>
      </c>
      <c r="L738" s="3" t="s">
        <v>25</v>
      </c>
      <c r="M738" s="3">
        <v>40</v>
      </c>
      <c r="N738" s="3" t="s">
        <v>26</v>
      </c>
      <c r="O738" s="3" t="s">
        <v>27</v>
      </c>
      <c r="P738" s="3" t="s">
        <v>244</v>
      </c>
      <c r="Q738" s="3" t="s">
        <v>276</v>
      </c>
      <c r="R738" s="3">
        <f>IF( ('Question 10 unworked'!$G738="Mumbai Indians")+('Question 10 unworked'!$H738="Mumbai Indians"),1,0)</f>
        <v>1</v>
      </c>
    </row>
    <row r="739" spans="1:18" ht="15.75" customHeight="1" x14ac:dyDescent="0.3">
      <c r="A739" s="3">
        <v>1178410</v>
      </c>
      <c r="B739" s="3" t="s">
        <v>52</v>
      </c>
      <c r="C739" s="5">
        <v>43574</v>
      </c>
      <c r="D739" s="3" t="s">
        <v>217</v>
      </c>
      <c r="E739" s="3" t="s">
        <v>54</v>
      </c>
      <c r="F739" s="3">
        <v>0</v>
      </c>
      <c r="G739" s="3" t="s">
        <v>23</v>
      </c>
      <c r="H739" s="3" t="s">
        <v>22</v>
      </c>
      <c r="I739" s="3" t="s">
        <v>23</v>
      </c>
      <c r="J739" s="3" t="s">
        <v>24</v>
      </c>
      <c r="K739" s="3" t="s">
        <v>22</v>
      </c>
      <c r="L739" s="3" t="s">
        <v>25</v>
      </c>
      <c r="M739" s="3">
        <v>10</v>
      </c>
      <c r="N739" s="3" t="s">
        <v>26</v>
      </c>
      <c r="O739" s="3" t="s">
        <v>27</v>
      </c>
      <c r="P739" s="3" t="s">
        <v>387</v>
      </c>
      <c r="Q739" s="3" t="s">
        <v>325</v>
      </c>
      <c r="R739" s="3">
        <f>IF( ('Question 10 unworked'!$G739="Mumbai Indians")+('Question 10 unworked'!$H739="Mumbai Indians"),1,0)</f>
        <v>0</v>
      </c>
    </row>
    <row r="740" spans="1:18" ht="15.75" customHeight="1" x14ac:dyDescent="0.3">
      <c r="A740" s="3">
        <v>1178411</v>
      </c>
      <c r="B740" s="3" t="s">
        <v>58</v>
      </c>
      <c r="C740" s="5">
        <v>43575</v>
      </c>
      <c r="D740" s="3" t="s">
        <v>233</v>
      </c>
      <c r="E740" s="3" t="s">
        <v>60</v>
      </c>
      <c r="F740" s="3">
        <v>0</v>
      </c>
      <c r="G740" s="3" t="s">
        <v>42</v>
      </c>
      <c r="H740" s="3" t="s">
        <v>49</v>
      </c>
      <c r="I740" s="3" t="s">
        <v>42</v>
      </c>
      <c r="J740" s="3" t="s">
        <v>24</v>
      </c>
      <c r="K740" s="3" t="s">
        <v>42</v>
      </c>
      <c r="L740" s="3" t="s">
        <v>43</v>
      </c>
      <c r="M740" s="3">
        <v>5</v>
      </c>
      <c r="N740" s="3" t="s">
        <v>26</v>
      </c>
      <c r="O740" s="3" t="s">
        <v>27</v>
      </c>
      <c r="P740" s="3" t="s">
        <v>353</v>
      </c>
      <c r="Q740" s="3" t="s">
        <v>142</v>
      </c>
      <c r="R740" s="3">
        <f>IF( ('Question 10 unworked'!$G740="Mumbai Indians")+('Question 10 unworked'!$H740="Mumbai Indians"),1,0)</f>
        <v>1</v>
      </c>
    </row>
    <row r="741" spans="1:18" ht="15.75" customHeight="1" x14ac:dyDescent="0.3">
      <c r="A741" s="3">
        <v>1178412</v>
      </c>
      <c r="B741" s="3" t="s">
        <v>38</v>
      </c>
      <c r="C741" s="5">
        <v>43575</v>
      </c>
      <c r="D741" s="3" t="s">
        <v>311</v>
      </c>
      <c r="E741" s="3" t="s">
        <v>40</v>
      </c>
      <c r="F741" s="3">
        <v>0</v>
      </c>
      <c r="G741" s="3" t="s">
        <v>376</v>
      </c>
      <c r="H741" s="3" t="s">
        <v>33</v>
      </c>
      <c r="I741" s="3" t="s">
        <v>376</v>
      </c>
      <c r="J741" s="3" t="s">
        <v>24</v>
      </c>
      <c r="K741" s="3" t="s">
        <v>376</v>
      </c>
      <c r="L741" s="3" t="s">
        <v>43</v>
      </c>
      <c r="M741" s="3">
        <v>5</v>
      </c>
      <c r="N741" s="3" t="s">
        <v>26</v>
      </c>
      <c r="O741" s="3" t="s">
        <v>27</v>
      </c>
      <c r="P741" s="3" t="s">
        <v>384</v>
      </c>
      <c r="Q741" s="3" t="s">
        <v>254</v>
      </c>
      <c r="R741" s="3">
        <f>IF( ('Question 10 unworked'!$G741="Mumbai Indians")+('Question 10 unworked'!$H741="Mumbai Indians"),1,0)</f>
        <v>0</v>
      </c>
    </row>
    <row r="742" spans="1:18" ht="15.75" customHeight="1" x14ac:dyDescent="0.3">
      <c r="A742" s="3">
        <v>1178413</v>
      </c>
      <c r="B742" s="3" t="s">
        <v>62</v>
      </c>
      <c r="C742" s="5">
        <v>43576</v>
      </c>
      <c r="D742" s="3" t="s">
        <v>388</v>
      </c>
      <c r="E742" s="3" t="s">
        <v>64</v>
      </c>
      <c r="F742" s="3">
        <v>0</v>
      </c>
      <c r="G742" s="3" t="s">
        <v>261</v>
      </c>
      <c r="H742" s="3" t="s">
        <v>23</v>
      </c>
      <c r="I742" s="3" t="s">
        <v>261</v>
      </c>
      <c r="J742" s="3" t="s">
        <v>24</v>
      </c>
      <c r="K742" s="3" t="s">
        <v>261</v>
      </c>
      <c r="L742" s="3" t="s">
        <v>43</v>
      </c>
      <c r="M742" s="3">
        <v>9</v>
      </c>
      <c r="N742" s="3" t="s">
        <v>26</v>
      </c>
      <c r="O742" s="3" t="s">
        <v>27</v>
      </c>
      <c r="P742" s="3" t="s">
        <v>276</v>
      </c>
      <c r="Q742" s="3" t="s">
        <v>325</v>
      </c>
      <c r="R742" s="3">
        <f>IF( ('Question 10 unworked'!$G742="Mumbai Indians")+('Question 10 unworked'!$H742="Mumbai Indians"),1,0)</f>
        <v>0</v>
      </c>
    </row>
    <row r="743" spans="1:18" ht="15.75" customHeight="1" x14ac:dyDescent="0.3">
      <c r="A743" s="3">
        <v>1178414</v>
      </c>
      <c r="B743" s="3" t="s">
        <v>19</v>
      </c>
      <c r="C743" s="5">
        <v>43576</v>
      </c>
      <c r="D743" s="3" t="s">
        <v>278</v>
      </c>
      <c r="E743" s="3" t="s">
        <v>347</v>
      </c>
      <c r="F743" s="3">
        <v>0</v>
      </c>
      <c r="G743" s="3" t="s">
        <v>22</v>
      </c>
      <c r="H743" s="3" t="s">
        <v>34</v>
      </c>
      <c r="I743" s="3" t="s">
        <v>34</v>
      </c>
      <c r="J743" s="3" t="s">
        <v>24</v>
      </c>
      <c r="K743" s="3" t="s">
        <v>22</v>
      </c>
      <c r="L743" s="3" t="s">
        <v>25</v>
      </c>
      <c r="M743" s="3">
        <v>1</v>
      </c>
      <c r="N743" s="3" t="s">
        <v>26</v>
      </c>
      <c r="O743" s="3" t="s">
        <v>27</v>
      </c>
      <c r="P743" s="3" t="s">
        <v>215</v>
      </c>
      <c r="Q743" s="3" t="s">
        <v>239</v>
      </c>
      <c r="R743" s="3">
        <f>IF( ('Question 10 unworked'!$G743="Mumbai Indians")+('Question 10 unworked'!$H743="Mumbai Indians"),1,0)</f>
        <v>0</v>
      </c>
    </row>
    <row r="744" spans="1:18" ht="15.75" customHeight="1" x14ac:dyDescent="0.3">
      <c r="A744" s="3">
        <v>1178415</v>
      </c>
      <c r="B744" s="3" t="s">
        <v>58</v>
      </c>
      <c r="C744" s="5">
        <v>43577</v>
      </c>
      <c r="D744" s="3" t="s">
        <v>338</v>
      </c>
      <c r="E744" s="3" t="s">
        <v>60</v>
      </c>
      <c r="F744" s="3">
        <v>0</v>
      </c>
      <c r="G744" s="3" t="s">
        <v>42</v>
      </c>
      <c r="H744" s="3" t="s">
        <v>376</v>
      </c>
      <c r="I744" s="3" t="s">
        <v>376</v>
      </c>
      <c r="J744" s="3" t="s">
        <v>24</v>
      </c>
      <c r="K744" s="3" t="s">
        <v>376</v>
      </c>
      <c r="L744" s="3" t="s">
        <v>43</v>
      </c>
      <c r="M744" s="3">
        <v>6</v>
      </c>
      <c r="N744" s="3" t="s">
        <v>26</v>
      </c>
      <c r="O744" s="3" t="s">
        <v>27</v>
      </c>
      <c r="P744" s="3" t="s">
        <v>329</v>
      </c>
      <c r="Q744" s="3" t="s">
        <v>142</v>
      </c>
      <c r="R744" s="3">
        <f>IF( ('Question 10 unworked'!$G744="Mumbai Indians")+('Question 10 unworked'!$H744="Mumbai Indians"),1,0)</f>
        <v>0</v>
      </c>
    </row>
    <row r="745" spans="1:18" ht="15.75" customHeight="1" x14ac:dyDescent="0.3">
      <c r="A745" s="3">
        <v>1178416</v>
      </c>
      <c r="B745" s="3" t="s">
        <v>67</v>
      </c>
      <c r="C745" s="5">
        <v>43578</v>
      </c>
      <c r="D745" s="3" t="s">
        <v>59</v>
      </c>
      <c r="E745" s="3" t="s">
        <v>69</v>
      </c>
      <c r="F745" s="3">
        <v>0</v>
      </c>
      <c r="G745" s="3" t="s">
        <v>34</v>
      </c>
      <c r="H745" s="3" t="s">
        <v>261</v>
      </c>
      <c r="I745" s="3" t="s">
        <v>34</v>
      </c>
      <c r="J745" s="3" t="s">
        <v>24</v>
      </c>
      <c r="K745" s="3" t="s">
        <v>34</v>
      </c>
      <c r="L745" s="3" t="s">
        <v>43</v>
      </c>
      <c r="M745" s="3">
        <v>6</v>
      </c>
      <c r="N745" s="3" t="s">
        <v>26</v>
      </c>
      <c r="O745" s="3" t="s">
        <v>27</v>
      </c>
      <c r="P745" s="3" t="s">
        <v>276</v>
      </c>
      <c r="Q745" s="3" t="s">
        <v>234</v>
      </c>
      <c r="R745" s="3">
        <f>IF( ('Question 10 unworked'!$G745="Mumbai Indians")+('Question 10 unworked'!$H745="Mumbai Indians"),1,0)</f>
        <v>0</v>
      </c>
    </row>
    <row r="746" spans="1:18" ht="15.75" customHeight="1" x14ac:dyDescent="0.3">
      <c r="A746" s="3">
        <v>1178417</v>
      </c>
      <c r="B746" s="3" t="s">
        <v>19</v>
      </c>
      <c r="C746" s="5">
        <v>43579</v>
      </c>
      <c r="D746" s="3" t="s">
        <v>123</v>
      </c>
      <c r="E746" s="3" t="s">
        <v>347</v>
      </c>
      <c r="F746" s="3">
        <v>0</v>
      </c>
      <c r="G746" s="3" t="s">
        <v>22</v>
      </c>
      <c r="H746" s="3" t="s">
        <v>33</v>
      </c>
      <c r="I746" s="3" t="s">
        <v>33</v>
      </c>
      <c r="J746" s="3" t="s">
        <v>24</v>
      </c>
      <c r="K746" s="3" t="s">
        <v>22</v>
      </c>
      <c r="L746" s="3" t="s">
        <v>25</v>
      </c>
      <c r="M746" s="3">
        <v>17</v>
      </c>
      <c r="N746" s="3" t="s">
        <v>26</v>
      </c>
      <c r="O746" s="3" t="s">
        <v>27</v>
      </c>
      <c r="P746" s="3" t="s">
        <v>254</v>
      </c>
      <c r="Q746" s="3" t="s">
        <v>244</v>
      </c>
      <c r="R746" s="3">
        <f>IF( ('Question 10 unworked'!$G746="Mumbai Indians")+('Question 10 unworked'!$H746="Mumbai Indians"),1,0)</f>
        <v>0</v>
      </c>
    </row>
    <row r="747" spans="1:18" ht="15.75" customHeight="1" x14ac:dyDescent="0.3">
      <c r="A747" s="3">
        <v>1178418</v>
      </c>
      <c r="B747" s="3" t="s">
        <v>52</v>
      </c>
      <c r="C747" s="5">
        <v>43580</v>
      </c>
      <c r="D747" s="3" t="s">
        <v>313</v>
      </c>
      <c r="E747" s="3" t="s">
        <v>54</v>
      </c>
      <c r="F747" s="3">
        <v>0</v>
      </c>
      <c r="G747" s="3" t="s">
        <v>23</v>
      </c>
      <c r="H747" s="3" t="s">
        <v>42</v>
      </c>
      <c r="I747" s="3" t="s">
        <v>42</v>
      </c>
      <c r="J747" s="3" t="s">
        <v>24</v>
      </c>
      <c r="K747" s="3" t="s">
        <v>42</v>
      </c>
      <c r="L747" s="3" t="s">
        <v>43</v>
      </c>
      <c r="M747" s="3">
        <v>3</v>
      </c>
      <c r="N747" s="3" t="s">
        <v>26</v>
      </c>
      <c r="O747" s="3" t="s">
        <v>27</v>
      </c>
      <c r="P747" s="3" t="s">
        <v>334</v>
      </c>
      <c r="Q747" s="3" t="s">
        <v>387</v>
      </c>
      <c r="R747" s="3">
        <f>IF( ('Question 10 unworked'!$G747="Mumbai Indians")+('Question 10 unworked'!$H747="Mumbai Indians"),1,0)</f>
        <v>0</v>
      </c>
    </row>
    <row r="748" spans="1:18" ht="15.75" customHeight="1" x14ac:dyDescent="0.3">
      <c r="A748" s="3">
        <v>1178419</v>
      </c>
      <c r="B748" s="3" t="s">
        <v>67</v>
      </c>
      <c r="C748" s="5">
        <v>43581</v>
      </c>
      <c r="D748" s="3" t="s">
        <v>149</v>
      </c>
      <c r="E748" s="3" t="s">
        <v>69</v>
      </c>
      <c r="F748" s="3">
        <v>0</v>
      </c>
      <c r="G748" s="3" t="s">
        <v>34</v>
      </c>
      <c r="H748" s="3" t="s">
        <v>49</v>
      </c>
      <c r="I748" s="3" t="s">
        <v>34</v>
      </c>
      <c r="J748" s="3" t="s">
        <v>24</v>
      </c>
      <c r="K748" s="3" t="s">
        <v>49</v>
      </c>
      <c r="L748" s="3" t="s">
        <v>25</v>
      </c>
      <c r="M748" s="3">
        <v>46</v>
      </c>
      <c r="N748" s="3" t="s">
        <v>26</v>
      </c>
      <c r="O748" s="3" t="s">
        <v>27</v>
      </c>
      <c r="P748" s="3" t="s">
        <v>276</v>
      </c>
      <c r="Q748" s="3" t="s">
        <v>234</v>
      </c>
      <c r="R748" s="3">
        <f>IF( ('Question 10 unworked'!$G748="Mumbai Indians")+('Question 10 unworked'!$H748="Mumbai Indians"),1,0)</f>
        <v>1</v>
      </c>
    </row>
    <row r="749" spans="1:18" ht="15.75" customHeight="1" x14ac:dyDescent="0.3">
      <c r="A749" s="3">
        <v>1178420</v>
      </c>
      <c r="B749" s="3" t="s">
        <v>58</v>
      </c>
      <c r="C749" s="5">
        <v>43582</v>
      </c>
      <c r="D749" s="3" t="s">
        <v>199</v>
      </c>
      <c r="E749" s="3" t="s">
        <v>60</v>
      </c>
      <c r="F749" s="3">
        <v>0</v>
      </c>
      <c r="G749" s="3" t="s">
        <v>42</v>
      </c>
      <c r="H749" s="3" t="s">
        <v>261</v>
      </c>
      <c r="I749" s="3" t="s">
        <v>42</v>
      </c>
      <c r="J749" s="3" t="s">
        <v>24</v>
      </c>
      <c r="K749" s="3" t="s">
        <v>42</v>
      </c>
      <c r="L749" s="3" t="s">
        <v>43</v>
      </c>
      <c r="M749" s="3">
        <v>7</v>
      </c>
      <c r="N749" s="3" t="s">
        <v>26</v>
      </c>
      <c r="O749" s="3" t="s">
        <v>27</v>
      </c>
      <c r="P749" s="3" t="s">
        <v>353</v>
      </c>
      <c r="Q749" s="3" t="s">
        <v>329</v>
      </c>
      <c r="R749" s="3">
        <f>IF( ('Question 10 unworked'!$G749="Mumbai Indians")+('Question 10 unworked'!$H749="Mumbai Indians"),1,0)</f>
        <v>0</v>
      </c>
    </row>
    <row r="750" spans="1:18" ht="15.75" customHeight="1" x14ac:dyDescent="0.3">
      <c r="A750" s="3">
        <v>1178421</v>
      </c>
      <c r="B750" s="3" t="s">
        <v>38</v>
      </c>
      <c r="C750" s="5">
        <v>43583</v>
      </c>
      <c r="D750" s="3" t="s">
        <v>229</v>
      </c>
      <c r="E750" s="3" t="s">
        <v>40</v>
      </c>
      <c r="F750" s="3">
        <v>0</v>
      </c>
      <c r="G750" s="3" t="s">
        <v>376</v>
      </c>
      <c r="H750" s="3" t="s">
        <v>22</v>
      </c>
      <c r="I750" s="3" t="s">
        <v>376</v>
      </c>
      <c r="J750" s="3" t="s">
        <v>35</v>
      </c>
      <c r="K750" s="3" t="s">
        <v>376</v>
      </c>
      <c r="L750" s="3" t="s">
        <v>25</v>
      </c>
      <c r="M750" s="3">
        <v>16</v>
      </c>
      <c r="N750" s="3" t="s">
        <v>26</v>
      </c>
      <c r="O750" s="3" t="s">
        <v>27</v>
      </c>
      <c r="P750" s="3" t="s">
        <v>337</v>
      </c>
      <c r="Q750" s="3" t="s">
        <v>244</v>
      </c>
      <c r="R750" s="3">
        <f>IF( ('Question 10 unworked'!$G750="Mumbai Indians")+('Question 10 unworked'!$H750="Mumbai Indians"),1,0)</f>
        <v>0</v>
      </c>
    </row>
    <row r="751" spans="1:18" ht="15.75" customHeight="1" x14ac:dyDescent="0.3">
      <c r="A751" s="3">
        <v>1178422</v>
      </c>
      <c r="B751" s="3" t="s">
        <v>52</v>
      </c>
      <c r="C751" s="5">
        <v>43583</v>
      </c>
      <c r="D751" s="3" t="s">
        <v>309</v>
      </c>
      <c r="E751" s="3" t="s">
        <v>54</v>
      </c>
      <c r="F751" s="3">
        <v>0</v>
      </c>
      <c r="G751" s="3" t="s">
        <v>23</v>
      </c>
      <c r="H751" s="3" t="s">
        <v>49</v>
      </c>
      <c r="I751" s="3" t="s">
        <v>49</v>
      </c>
      <c r="J751" s="3" t="s">
        <v>24</v>
      </c>
      <c r="K751" s="3" t="s">
        <v>23</v>
      </c>
      <c r="L751" s="3" t="s">
        <v>25</v>
      </c>
      <c r="M751" s="3">
        <v>34</v>
      </c>
      <c r="N751" s="3" t="s">
        <v>26</v>
      </c>
      <c r="O751" s="3" t="s">
        <v>27</v>
      </c>
      <c r="P751" s="3" t="s">
        <v>387</v>
      </c>
      <c r="Q751" s="3" t="s">
        <v>325</v>
      </c>
      <c r="R751" s="3">
        <f>IF( ('Question 10 unworked'!$G751="Mumbai Indians")+('Question 10 unworked'!$H751="Mumbai Indians"),1,0)</f>
        <v>1</v>
      </c>
    </row>
    <row r="752" spans="1:18" ht="15.75" customHeight="1" x14ac:dyDescent="0.3">
      <c r="A752" s="3">
        <v>1178423</v>
      </c>
      <c r="B752" s="3" t="s">
        <v>62</v>
      </c>
      <c r="C752" s="5">
        <v>43584</v>
      </c>
      <c r="D752" s="3" t="s">
        <v>181</v>
      </c>
      <c r="E752" s="3" t="s">
        <v>64</v>
      </c>
      <c r="F752" s="3">
        <v>0</v>
      </c>
      <c r="G752" s="3" t="s">
        <v>261</v>
      </c>
      <c r="H752" s="3" t="s">
        <v>33</v>
      </c>
      <c r="I752" s="3" t="s">
        <v>33</v>
      </c>
      <c r="J752" s="3" t="s">
        <v>24</v>
      </c>
      <c r="K752" s="3" t="s">
        <v>261</v>
      </c>
      <c r="L752" s="3" t="s">
        <v>25</v>
      </c>
      <c r="M752" s="3">
        <v>45</v>
      </c>
      <c r="N752" s="3" t="s">
        <v>26</v>
      </c>
      <c r="O752" s="3" t="s">
        <v>27</v>
      </c>
      <c r="P752" s="3" t="s">
        <v>269</v>
      </c>
      <c r="Q752" s="3" t="s">
        <v>142</v>
      </c>
      <c r="R752" s="3">
        <f>IF( ('Question 10 unworked'!$G752="Mumbai Indians")+('Question 10 unworked'!$H752="Mumbai Indians"),1,0)</f>
        <v>0</v>
      </c>
    </row>
    <row r="753" spans="1:18" ht="15.75" customHeight="1" x14ac:dyDescent="0.3">
      <c r="A753" s="3">
        <v>1178424</v>
      </c>
      <c r="B753" s="3" t="s">
        <v>19</v>
      </c>
      <c r="C753" s="5">
        <v>43585</v>
      </c>
      <c r="D753" s="3" t="s">
        <v>27</v>
      </c>
      <c r="E753" s="3" t="s">
        <v>347</v>
      </c>
      <c r="F753" s="3">
        <v>0</v>
      </c>
      <c r="G753" s="3" t="s">
        <v>22</v>
      </c>
      <c r="H753" s="3" t="s">
        <v>42</v>
      </c>
      <c r="I753" s="3" t="s">
        <v>42</v>
      </c>
      <c r="J753" s="3" t="s">
        <v>24</v>
      </c>
      <c r="K753" s="3" t="s">
        <v>27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384</v>
      </c>
      <c r="Q753" s="3" t="s">
        <v>276</v>
      </c>
      <c r="R753" s="3">
        <f>IF( ('Question 10 unworked'!$G753="Mumbai Indians")+('Question 10 unworked'!$H753="Mumbai Indians"),1,0)</f>
        <v>0</v>
      </c>
    </row>
    <row r="754" spans="1:18" ht="15.75" customHeight="1" x14ac:dyDescent="0.3">
      <c r="A754" s="3">
        <v>1178425</v>
      </c>
      <c r="B754" s="3" t="s">
        <v>67</v>
      </c>
      <c r="C754" s="5">
        <v>43586</v>
      </c>
      <c r="D754" s="3" t="s">
        <v>78</v>
      </c>
      <c r="E754" s="3" t="s">
        <v>69</v>
      </c>
      <c r="F754" s="3">
        <v>0</v>
      </c>
      <c r="G754" s="3" t="s">
        <v>34</v>
      </c>
      <c r="H754" s="3" t="s">
        <v>376</v>
      </c>
      <c r="I754" s="3" t="s">
        <v>376</v>
      </c>
      <c r="J754" s="3" t="s">
        <v>24</v>
      </c>
      <c r="K754" s="3" t="s">
        <v>34</v>
      </c>
      <c r="L754" s="3" t="s">
        <v>25</v>
      </c>
      <c r="M754" s="3">
        <v>80</v>
      </c>
      <c r="N754" s="3" t="s">
        <v>26</v>
      </c>
      <c r="O754" s="3" t="s">
        <v>27</v>
      </c>
      <c r="P754" s="3" t="s">
        <v>334</v>
      </c>
      <c r="Q754" s="3" t="s">
        <v>325</v>
      </c>
      <c r="R754" s="3">
        <f>IF( ('Question 10 unworked'!$G754="Mumbai Indians")+('Question 10 unworked'!$H754="Mumbai Indians"),1,0)</f>
        <v>0</v>
      </c>
    </row>
    <row r="755" spans="1:18" ht="15.75" customHeight="1" x14ac:dyDescent="0.3">
      <c r="A755" s="3">
        <v>1178426</v>
      </c>
      <c r="B755" s="3" t="s">
        <v>46</v>
      </c>
      <c r="C755" s="5">
        <v>43587</v>
      </c>
      <c r="D755" s="3" t="s">
        <v>351</v>
      </c>
      <c r="E755" s="3" t="s">
        <v>48</v>
      </c>
      <c r="F755" s="3">
        <v>0</v>
      </c>
      <c r="G755" s="3" t="s">
        <v>49</v>
      </c>
      <c r="H755" s="3" t="s">
        <v>261</v>
      </c>
      <c r="I755" s="3" t="s">
        <v>49</v>
      </c>
      <c r="J755" s="3" t="s">
        <v>35</v>
      </c>
      <c r="K755" s="3" t="s">
        <v>49</v>
      </c>
      <c r="L755" s="3" t="s">
        <v>124</v>
      </c>
      <c r="M755" s="3" t="s">
        <v>27</v>
      </c>
      <c r="N755" s="3" t="s">
        <v>125</v>
      </c>
      <c r="O755" s="3" t="s">
        <v>27</v>
      </c>
      <c r="P755" s="3" t="s">
        <v>269</v>
      </c>
      <c r="Q755" s="3" t="s">
        <v>142</v>
      </c>
      <c r="R755" s="3">
        <f>IF( ('Question 10 unworked'!$G755="Mumbai Indians")+('Question 10 unworked'!$H755="Mumbai Indians"),1,0)</f>
        <v>1</v>
      </c>
    </row>
    <row r="756" spans="1:18" ht="15.75" customHeight="1" x14ac:dyDescent="0.3">
      <c r="A756" s="3">
        <v>1178427</v>
      </c>
      <c r="B756" s="3" t="s">
        <v>30</v>
      </c>
      <c r="C756" s="5">
        <v>43588</v>
      </c>
      <c r="D756" s="3" t="s">
        <v>389</v>
      </c>
      <c r="E756" s="3" t="s">
        <v>322</v>
      </c>
      <c r="F756" s="3">
        <v>0</v>
      </c>
      <c r="G756" s="3" t="s">
        <v>33</v>
      </c>
      <c r="H756" s="3" t="s">
        <v>23</v>
      </c>
      <c r="I756" s="3" t="s">
        <v>23</v>
      </c>
      <c r="J756" s="3" t="s">
        <v>24</v>
      </c>
      <c r="K756" s="3" t="s">
        <v>23</v>
      </c>
      <c r="L756" s="3" t="s">
        <v>43</v>
      </c>
      <c r="M756" s="3">
        <v>7</v>
      </c>
      <c r="N756" s="3" t="s">
        <v>26</v>
      </c>
      <c r="O756" s="3" t="s">
        <v>27</v>
      </c>
      <c r="P756" s="3" t="s">
        <v>254</v>
      </c>
      <c r="Q756" s="3" t="s">
        <v>244</v>
      </c>
      <c r="R756" s="3">
        <f>IF( ('Question 10 unworked'!$G756="Mumbai Indians")+('Question 10 unworked'!$H756="Mumbai Indians"),1,0)</f>
        <v>0</v>
      </c>
    </row>
    <row r="757" spans="1:18" ht="15.75" customHeight="1" x14ac:dyDescent="0.3">
      <c r="A757" s="3">
        <v>1178428</v>
      </c>
      <c r="B757" s="3" t="s">
        <v>38</v>
      </c>
      <c r="C757" s="5">
        <v>43589</v>
      </c>
      <c r="D757" s="3" t="s">
        <v>95</v>
      </c>
      <c r="E757" s="3" t="s">
        <v>40</v>
      </c>
      <c r="F757" s="3">
        <v>0</v>
      </c>
      <c r="G757" s="3" t="s">
        <v>376</v>
      </c>
      <c r="H757" s="3" t="s">
        <v>42</v>
      </c>
      <c r="I757" s="3" t="s">
        <v>42</v>
      </c>
      <c r="J757" s="3" t="s">
        <v>35</v>
      </c>
      <c r="K757" s="3" t="s">
        <v>376</v>
      </c>
      <c r="L757" s="3" t="s">
        <v>43</v>
      </c>
      <c r="M757" s="3">
        <v>5</v>
      </c>
      <c r="N757" s="3" t="s">
        <v>26</v>
      </c>
      <c r="O757" s="3" t="s">
        <v>27</v>
      </c>
      <c r="P757" s="3" t="s">
        <v>334</v>
      </c>
      <c r="Q757" s="3" t="s">
        <v>387</v>
      </c>
      <c r="R757" s="3">
        <f>IF( ('Question 10 unworked'!$G757="Mumbai Indians")+('Question 10 unworked'!$H757="Mumbai Indians"),1,0)</f>
        <v>0</v>
      </c>
    </row>
    <row r="758" spans="1:18" ht="15.75" customHeight="1" x14ac:dyDescent="0.3">
      <c r="A758" s="3">
        <v>1178429</v>
      </c>
      <c r="B758" s="3" t="s">
        <v>19</v>
      </c>
      <c r="C758" s="5">
        <v>43589</v>
      </c>
      <c r="D758" s="3" t="s">
        <v>390</v>
      </c>
      <c r="E758" s="3" t="s">
        <v>347</v>
      </c>
      <c r="F758" s="3">
        <v>0</v>
      </c>
      <c r="G758" s="3" t="s">
        <v>22</v>
      </c>
      <c r="H758" s="3" t="s">
        <v>261</v>
      </c>
      <c r="I758" s="3" t="s">
        <v>22</v>
      </c>
      <c r="J758" s="3" t="s">
        <v>24</v>
      </c>
      <c r="K758" s="3" t="s">
        <v>22</v>
      </c>
      <c r="L758" s="3" t="s">
        <v>43</v>
      </c>
      <c r="M758" s="3">
        <v>4</v>
      </c>
      <c r="N758" s="3" t="s">
        <v>26</v>
      </c>
      <c r="O758" s="3" t="s">
        <v>27</v>
      </c>
      <c r="P758" s="3" t="s">
        <v>276</v>
      </c>
      <c r="Q758" s="3" t="s">
        <v>234</v>
      </c>
      <c r="R758" s="3">
        <f>IF( ('Question 10 unworked'!$G758="Mumbai Indians")+('Question 10 unworked'!$H758="Mumbai Indians"),1,0)</f>
        <v>0</v>
      </c>
    </row>
    <row r="759" spans="1:18" ht="15.75" customHeight="1" x14ac:dyDescent="0.3">
      <c r="A759" s="3">
        <v>1178430</v>
      </c>
      <c r="B759" s="3" t="s">
        <v>30</v>
      </c>
      <c r="C759" s="5">
        <v>43590</v>
      </c>
      <c r="D759" s="3" t="s">
        <v>364</v>
      </c>
      <c r="E759" s="3" t="s">
        <v>322</v>
      </c>
      <c r="F759" s="3">
        <v>0</v>
      </c>
      <c r="G759" s="3" t="s">
        <v>33</v>
      </c>
      <c r="H759" s="3" t="s">
        <v>34</v>
      </c>
      <c r="I759" s="3" t="s">
        <v>33</v>
      </c>
      <c r="J759" s="3" t="s">
        <v>24</v>
      </c>
      <c r="K759" s="3" t="s">
        <v>33</v>
      </c>
      <c r="L759" s="3" t="s">
        <v>43</v>
      </c>
      <c r="M759" s="3">
        <v>6</v>
      </c>
      <c r="N759" s="3" t="s">
        <v>26</v>
      </c>
      <c r="O759" s="3" t="s">
        <v>27</v>
      </c>
      <c r="P759" s="3" t="s">
        <v>337</v>
      </c>
      <c r="Q759" s="3" t="s">
        <v>254</v>
      </c>
      <c r="R759" s="3">
        <f>IF( ('Question 10 unworked'!$G759="Mumbai Indians")+('Question 10 unworked'!$H759="Mumbai Indians"),1,0)</f>
        <v>0</v>
      </c>
    </row>
    <row r="760" spans="1:18" ht="15.75" customHeight="1" x14ac:dyDescent="0.3">
      <c r="A760" s="3">
        <v>1178431</v>
      </c>
      <c r="B760" s="3" t="s">
        <v>46</v>
      </c>
      <c r="C760" s="5">
        <v>43590</v>
      </c>
      <c r="D760" s="3" t="s">
        <v>317</v>
      </c>
      <c r="E760" s="3" t="s">
        <v>48</v>
      </c>
      <c r="F760" s="3">
        <v>0</v>
      </c>
      <c r="G760" s="3" t="s">
        <v>49</v>
      </c>
      <c r="H760" s="3" t="s">
        <v>23</v>
      </c>
      <c r="I760" s="3" t="s">
        <v>49</v>
      </c>
      <c r="J760" s="3" t="s">
        <v>24</v>
      </c>
      <c r="K760" s="3" t="s">
        <v>49</v>
      </c>
      <c r="L760" s="3" t="s">
        <v>43</v>
      </c>
      <c r="M760" s="3">
        <v>9</v>
      </c>
      <c r="N760" s="3" t="s">
        <v>26</v>
      </c>
      <c r="O760" s="3" t="s">
        <v>27</v>
      </c>
      <c r="P760" s="3" t="s">
        <v>329</v>
      </c>
      <c r="Q760" s="3" t="s">
        <v>269</v>
      </c>
      <c r="R760" s="3">
        <f>IF( ('Question 10 unworked'!$G760="Mumbai Indians")+('Question 10 unworked'!$H760="Mumbai Indians"),1,0)</f>
        <v>1</v>
      </c>
    </row>
    <row r="761" spans="1:18" ht="15.75" customHeight="1" x14ac:dyDescent="0.3">
      <c r="A761" s="3">
        <v>1181764</v>
      </c>
      <c r="B761" s="3" t="s">
        <v>67</v>
      </c>
      <c r="C761" s="5">
        <v>43592</v>
      </c>
      <c r="D761" s="3" t="s">
        <v>332</v>
      </c>
      <c r="E761" s="3" t="s">
        <v>69</v>
      </c>
      <c r="F761" s="3">
        <v>0</v>
      </c>
      <c r="G761" s="3" t="s">
        <v>49</v>
      </c>
      <c r="H761" s="3" t="s">
        <v>34</v>
      </c>
      <c r="I761" s="3" t="s">
        <v>34</v>
      </c>
      <c r="J761" s="3" t="s">
        <v>35</v>
      </c>
      <c r="K761" s="3" t="s">
        <v>49</v>
      </c>
      <c r="L761" s="3" t="s">
        <v>43</v>
      </c>
      <c r="M761" s="3">
        <v>6</v>
      </c>
      <c r="N761" s="3" t="s">
        <v>26</v>
      </c>
      <c r="O761" s="3" t="s">
        <v>27</v>
      </c>
      <c r="P761" s="3" t="s">
        <v>276</v>
      </c>
      <c r="Q761" s="3" t="s">
        <v>325</v>
      </c>
      <c r="R761" s="3">
        <f>IF( ('Question 10 unworked'!$G761="Mumbai Indians")+('Question 10 unworked'!$H761="Mumbai Indians"),1,0)</f>
        <v>1</v>
      </c>
    </row>
    <row r="762" spans="1:18" ht="15.75" customHeight="1" x14ac:dyDescent="0.3">
      <c r="A762" s="3">
        <v>1181766</v>
      </c>
      <c r="B762" s="3" t="s">
        <v>236</v>
      </c>
      <c r="C762" s="5">
        <v>43593</v>
      </c>
      <c r="D762" s="3" t="s">
        <v>338</v>
      </c>
      <c r="E762" s="3" t="s">
        <v>238</v>
      </c>
      <c r="F762" s="3">
        <v>0</v>
      </c>
      <c r="G762" s="3" t="s">
        <v>376</v>
      </c>
      <c r="H762" s="3" t="s">
        <v>261</v>
      </c>
      <c r="I762" s="3" t="s">
        <v>376</v>
      </c>
      <c r="J762" s="3" t="s">
        <v>24</v>
      </c>
      <c r="K762" s="3" t="s">
        <v>376</v>
      </c>
      <c r="L762" s="3" t="s">
        <v>43</v>
      </c>
      <c r="M762" s="3">
        <v>2</v>
      </c>
      <c r="N762" s="3" t="s">
        <v>26</v>
      </c>
      <c r="O762" s="3" t="s">
        <v>27</v>
      </c>
      <c r="P762" s="3" t="s">
        <v>244</v>
      </c>
      <c r="Q762" s="3" t="s">
        <v>142</v>
      </c>
      <c r="R762" s="3">
        <f>IF( ('Question 10 unworked'!$G762="Mumbai Indians")+('Question 10 unworked'!$H762="Mumbai Indians"),1,0)</f>
        <v>0</v>
      </c>
    </row>
    <row r="763" spans="1:18" ht="15.75" customHeight="1" x14ac:dyDescent="0.3">
      <c r="A763" s="3">
        <v>1181767</v>
      </c>
      <c r="B763" s="3" t="s">
        <v>236</v>
      </c>
      <c r="C763" s="5">
        <v>43595</v>
      </c>
      <c r="D763" s="3" t="s">
        <v>245</v>
      </c>
      <c r="E763" s="3" t="s">
        <v>238</v>
      </c>
      <c r="F763" s="3">
        <v>0</v>
      </c>
      <c r="G763" s="3" t="s">
        <v>34</v>
      </c>
      <c r="H763" s="3" t="s">
        <v>376</v>
      </c>
      <c r="I763" s="3" t="s">
        <v>34</v>
      </c>
      <c r="J763" s="3" t="s">
        <v>24</v>
      </c>
      <c r="K763" s="3" t="s">
        <v>34</v>
      </c>
      <c r="L763" s="3" t="s">
        <v>43</v>
      </c>
      <c r="M763" s="3">
        <v>6</v>
      </c>
      <c r="N763" s="3" t="s">
        <v>26</v>
      </c>
      <c r="O763" s="3" t="s">
        <v>27</v>
      </c>
      <c r="P763" s="3" t="s">
        <v>244</v>
      </c>
      <c r="Q763" s="3" t="s">
        <v>142</v>
      </c>
      <c r="R763" s="3">
        <f>IF( ('Question 10 unworked'!$G763="Mumbai Indians")+('Question 10 unworked'!$H763="Mumbai Indians"),1,0)</f>
        <v>0</v>
      </c>
    </row>
    <row r="764" spans="1:18" ht="15.75" customHeight="1" x14ac:dyDescent="0.3">
      <c r="A764" s="3">
        <v>1181768</v>
      </c>
      <c r="B764" s="3" t="s">
        <v>62</v>
      </c>
      <c r="C764" s="5">
        <v>43597</v>
      </c>
      <c r="D764" s="3" t="s">
        <v>351</v>
      </c>
      <c r="E764" s="3" t="s">
        <v>64</v>
      </c>
      <c r="F764" s="3">
        <v>0</v>
      </c>
      <c r="G764" s="3" t="s">
        <v>49</v>
      </c>
      <c r="H764" s="3" t="s">
        <v>34</v>
      </c>
      <c r="I764" s="3" t="s">
        <v>49</v>
      </c>
      <c r="J764" s="3" t="s">
        <v>35</v>
      </c>
      <c r="K764" s="3" t="s">
        <v>49</v>
      </c>
      <c r="L764" s="3" t="s">
        <v>25</v>
      </c>
      <c r="M764" s="3">
        <v>1</v>
      </c>
      <c r="N764" s="3" t="s">
        <v>26</v>
      </c>
      <c r="O764" s="3" t="s">
        <v>27</v>
      </c>
      <c r="P764" s="3" t="s">
        <v>387</v>
      </c>
      <c r="Q764" s="3" t="s">
        <v>325</v>
      </c>
      <c r="R764" s="3">
        <f>IF( ('Question 10 unworked'!$G764="Mumbai Indians")+('Question 10 unworked'!$H764="Mumbai Indians"),1,0)</f>
        <v>1</v>
      </c>
    </row>
    <row r="765" spans="1:18" ht="15.75" customHeight="1" x14ac:dyDescent="0.3">
      <c r="A765" s="3">
        <v>1216492</v>
      </c>
      <c r="B765" s="3" t="s">
        <v>283</v>
      </c>
      <c r="C765" s="5">
        <v>44093</v>
      </c>
      <c r="D765" s="3" t="s">
        <v>185</v>
      </c>
      <c r="E765" s="3" t="s">
        <v>284</v>
      </c>
      <c r="F765" s="3">
        <v>0</v>
      </c>
      <c r="G765" s="3" t="s">
        <v>49</v>
      </c>
      <c r="H765" s="3" t="s">
        <v>34</v>
      </c>
      <c r="I765" s="3" t="s">
        <v>34</v>
      </c>
      <c r="J765" s="3" t="s">
        <v>24</v>
      </c>
      <c r="K765" s="3" t="s">
        <v>34</v>
      </c>
      <c r="L765" s="3" t="s">
        <v>43</v>
      </c>
      <c r="M765" s="3">
        <v>5</v>
      </c>
      <c r="N765" s="3" t="s">
        <v>26</v>
      </c>
      <c r="O765" s="3" t="s">
        <v>27</v>
      </c>
      <c r="P765" s="3" t="s">
        <v>305</v>
      </c>
      <c r="Q765" s="3" t="s">
        <v>324</v>
      </c>
      <c r="R765" s="3">
        <f>IF( ('Question 10 unworked'!$G765="Mumbai Indians")+('Question 10 unworked'!$H765="Mumbai Indians"),1,0)</f>
        <v>1</v>
      </c>
    </row>
    <row r="766" spans="1:18" ht="15.75" customHeight="1" x14ac:dyDescent="0.3">
      <c r="A766" s="3">
        <v>1216493</v>
      </c>
      <c r="B766" s="3" t="s">
        <v>290</v>
      </c>
      <c r="C766" s="5">
        <v>44094</v>
      </c>
      <c r="D766" s="3" t="s">
        <v>339</v>
      </c>
      <c r="E766" s="3" t="s">
        <v>291</v>
      </c>
      <c r="F766" s="3">
        <v>0</v>
      </c>
      <c r="G766" s="3" t="s">
        <v>376</v>
      </c>
      <c r="H766" s="3" t="s">
        <v>33</v>
      </c>
      <c r="I766" s="3" t="s">
        <v>33</v>
      </c>
      <c r="J766" s="3" t="s">
        <v>24</v>
      </c>
      <c r="K766" s="3" t="s">
        <v>376</v>
      </c>
      <c r="L766" s="3" t="s">
        <v>124</v>
      </c>
      <c r="M766" s="3" t="s">
        <v>27</v>
      </c>
      <c r="N766" s="3" t="s">
        <v>125</v>
      </c>
      <c r="O766" s="3" t="s">
        <v>27</v>
      </c>
      <c r="P766" s="3" t="s">
        <v>234</v>
      </c>
      <c r="Q766" s="3" t="s">
        <v>325</v>
      </c>
      <c r="R766" s="3">
        <f>IF( ('Question 10 unworked'!$G766="Mumbai Indians")+('Question 10 unworked'!$H766="Mumbai Indians"),1,0)</f>
        <v>0</v>
      </c>
    </row>
    <row r="767" spans="1:18" ht="15.75" customHeight="1" x14ac:dyDescent="0.3">
      <c r="A767" s="3">
        <v>1216494</v>
      </c>
      <c r="B767" s="3" t="s">
        <v>283</v>
      </c>
      <c r="C767" s="5">
        <v>44125</v>
      </c>
      <c r="D767" s="3" t="s">
        <v>360</v>
      </c>
      <c r="E767" s="3" t="s">
        <v>284</v>
      </c>
      <c r="F767" s="3">
        <v>0</v>
      </c>
      <c r="G767" s="3" t="s">
        <v>23</v>
      </c>
      <c r="H767" s="3" t="s">
        <v>22</v>
      </c>
      <c r="I767" s="3" t="s">
        <v>23</v>
      </c>
      <c r="J767" s="3" t="s">
        <v>35</v>
      </c>
      <c r="K767" s="3" t="s">
        <v>22</v>
      </c>
      <c r="L767" s="3" t="s">
        <v>43</v>
      </c>
      <c r="M767" s="3">
        <v>8</v>
      </c>
      <c r="N767" s="3" t="s">
        <v>26</v>
      </c>
      <c r="O767" s="3" t="s">
        <v>27</v>
      </c>
      <c r="P767" s="3" t="s">
        <v>324</v>
      </c>
      <c r="Q767" s="3" t="s">
        <v>142</v>
      </c>
      <c r="R767" s="3">
        <f>IF( ('Question 10 unworked'!$G767="Mumbai Indians")+('Question 10 unworked'!$H767="Mumbai Indians"),1,0)</f>
        <v>0</v>
      </c>
    </row>
    <row r="768" spans="1:18" ht="15.75" customHeight="1" x14ac:dyDescent="0.3">
      <c r="A768" s="3">
        <v>1216495</v>
      </c>
      <c r="B768" s="3" t="s">
        <v>286</v>
      </c>
      <c r="C768" s="5">
        <v>44138</v>
      </c>
      <c r="D768" s="3" t="s">
        <v>250</v>
      </c>
      <c r="E768" s="3" t="s">
        <v>288</v>
      </c>
      <c r="F768" s="3">
        <v>0</v>
      </c>
      <c r="G768" s="3" t="s">
        <v>49</v>
      </c>
      <c r="H768" s="3" t="s">
        <v>261</v>
      </c>
      <c r="I768" s="3" t="s">
        <v>261</v>
      </c>
      <c r="J768" s="3" t="s">
        <v>24</v>
      </c>
      <c r="K768" s="3" t="s">
        <v>261</v>
      </c>
      <c r="L768" s="3" t="s">
        <v>43</v>
      </c>
      <c r="M768" s="3">
        <v>10</v>
      </c>
      <c r="N768" s="3" t="s">
        <v>26</v>
      </c>
      <c r="O768" s="3" t="s">
        <v>27</v>
      </c>
      <c r="P768" s="3" t="s">
        <v>254</v>
      </c>
      <c r="Q768" s="3" t="s">
        <v>285</v>
      </c>
      <c r="R768" s="3">
        <f>IF( ('Question 10 unworked'!$G768="Mumbai Indians")+('Question 10 unworked'!$H768="Mumbai Indians"),1,0)</f>
        <v>1</v>
      </c>
    </row>
    <row r="769" spans="1:18" ht="15.75" customHeight="1" x14ac:dyDescent="0.3">
      <c r="A769" s="3">
        <v>1216496</v>
      </c>
      <c r="B769" s="3" t="s">
        <v>286</v>
      </c>
      <c r="C769" s="5">
        <v>44096</v>
      </c>
      <c r="D769" s="3" t="s">
        <v>273</v>
      </c>
      <c r="E769" s="3" t="s">
        <v>288</v>
      </c>
      <c r="F769" s="3">
        <v>0</v>
      </c>
      <c r="G769" s="3" t="s">
        <v>42</v>
      </c>
      <c r="H769" s="3" t="s">
        <v>34</v>
      </c>
      <c r="I769" s="3" t="s">
        <v>34</v>
      </c>
      <c r="J769" s="3" t="s">
        <v>24</v>
      </c>
      <c r="K769" s="3" t="s">
        <v>42</v>
      </c>
      <c r="L769" s="3" t="s">
        <v>25</v>
      </c>
      <c r="M769" s="3">
        <v>16</v>
      </c>
      <c r="N769" s="3" t="s">
        <v>26</v>
      </c>
      <c r="O769" s="3" t="s">
        <v>27</v>
      </c>
      <c r="P769" s="3" t="s">
        <v>254</v>
      </c>
      <c r="Q769" s="3" t="s">
        <v>239</v>
      </c>
      <c r="R769" s="3">
        <f>IF( ('Question 10 unworked'!$G769="Mumbai Indians")+('Question 10 unworked'!$H769="Mumbai Indians"),1,0)</f>
        <v>0</v>
      </c>
    </row>
    <row r="770" spans="1:18" ht="15.75" customHeight="1" x14ac:dyDescent="0.3">
      <c r="A770" s="3">
        <v>1216497</v>
      </c>
      <c r="B770" s="3" t="s">
        <v>283</v>
      </c>
      <c r="C770" s="5">
        <v>44128</v>
      </c>
      <c r="D770" s="3" t="s">
        <v>391</v>
      </c>
      <c r="E770" s="3" t="s">
        <v>284</v>
      </c>
      <c r="F770" s="3">
        <v>0</v>
      </c>
      <c r="G770" s="3" t="s">
        <v>23</v>
      </c>
      <c r="H770" s="3" t="s">
        <v>376</v>
      </c>
      <c r="I770" s="3" t="s">
        <v>376</v>
      </c>
      <c r="J770" s="3" t="s">
        <v>24</v>
      </c>
      <c r="K770" s="3" t="s">
        <v>23</v>
      </c>
      <c r="L770" s="3" t="s">
        <v>25</v>
      </c>
      <c r="M770" s="3">
        <v>59</v>
      </c>
      <c r="N770" s="3" t="s">
        <v>26</v>
      </c>
      <c r="O770" s="3" t="s">
        <v>27</v>
      </c>
      <c r="P770" s="3" t="s">
        <v>305</v>
      </c>
      <c r="Q770" s="3" t="s">
        <v>300</v>
      </c>
      <c r="R770" s="3">
        <f>IF( ('Question 10 unworked'!$G770="Mumbai Indians")+('Question 10 unworked'!$H770="Mumbai Indians"),1,0)</f>
        <v>0</v>
      </c>
    </row>
    <row r="771" spans="1:18" ht="15.75" customHeight="1" x14ac:dyDescent="0.3">
      <c r="A771" s="3">
        <v>1216498</v>
      </c>
      <c r="B771" s="3" t="s">
        <v>290</v>
      </c>
      <c r="C771" s="5">
        <v>44128</v>
      </c>
      <c r="D771" s="3" t="s">
        <v>392</v>
      </c>
      <c r="E771" s="3" t="s">
        <v>291</v>
      </c>
      <c r="F771" s="3">
        <v>0</v>
      </c>
      <c r="G771" s="3" t="s">
        <v>33</v>
      </c>
      <c r="H771" s="3" t="s">
        <v>261</v>
      </c>
      <c r="I771" s="3" t="s">
        <v>261</v>
      </c>
      <c r="J771" s="3" t="s">
        <v>24</v>
      </c>
      <c r="K771" s="3" t="s">
        <v>33</v>
      </c>
      <c r="L771" s="3" t="s">
        <v>25</v>
      </c>
      <c r="M771" s="3">
        <v>12</v>
      </c>
      <c r="N771" s="3" t="s">
        <v>26</v>
      </c>
      <c r="O771" s="3" t="s">
        <v>27</v>
      </c>
      <c r="P771" s="3" t="s">
        <v>334</v>
      </c>
      <c r="Q771" s="3" t="s">
        <v>203</v>
      </c>
      <c r="R771" s="3">
        <f>IF( ('Question 10 unworked'!$G771="Mumbai Indians")+('Question 10 unworked'!$H771="Mumbai Indians"),1,0)</f>
        <v>0</v>
      </c>
    </row>
    <row r="772" spans="1:18" ht="15.75" customHeight="1" x14ac:dyDescent="0.3">
      <c r="A772" s="3">
        <v>1216499</v>
      </c>
      <c r="B772" s="3" t="s">
        <v>283</v>
      </c>
      <c r="C772" s="5">
        <v>44132</v>
      </c>
      <c r="D772" s="3" t="s">
        <v>332</v>
      </c>
      <c r="E772" s="3" t="s">
        <v>284</v>
      </c>
      <c r="F772" s="3">
        <v>0</v>
      </c>
      <c r="G772" s="3" t="s">
        <v>22</v>
      </c>
      <c r="H772" s="3" t="s">
        <v>49</v>
      </c>
      <c r="I772" s="3" t="s">
        <v>49</v>
      </c>
      <c r="J772" s="3" t="s">
        <v>24</v>
      </c>
      <c r="K772" s="3" t="s">
        <v>49</v>
      </c>
      <c r="L772" s="3" t="s">
        <v>43</v>
      </c>
      <c r="M772" s="3">
        <v>5</v>
      </c>
      <c r="N772" s="3" t="s">
        <v>26</v>
      </c>
      <c r="O772" s="3" t="s">
        <v>27</v>
      </c>
      <c r="P772" s="3" t="s">
        <v>384</v>
      </c>
      <c r="Q772" s="3" t="s">
        <v>305</v>
      </c>
      <c r="R772" s="3">
        <f>IF( ('Question 10 unworked'!$G772="Mumbai Indians")+('Question 10 unworked'!$H772="Mumbai Indians"),1,0)</f>
        <v>1</v>
      </c>
    </row>
    <row r="773" spans="1:18" ht="15.75" customHeight="1" x14ac:dyDescent="0.3">
      <c r="A773" s="3">
        <v>1216500</v>
      </c>
      <c r="B773" s="3" t="s">
        <v>286</v>
      </c>
      <c r="C773" s="5">
        <v>44113</v>
      </c>
      <c r="D773" s="3" t="s">
        <v>195</v>
      </c>
      <c r="E773" s="3" t="s">
        <v>288</v>
      </c>
      <c r="F773" s="3">
        <v>0</v>
      </c>
      <c r="G773" s="3" t="s">
        <v>376</v>
      </c>
      <c r="H773" s="3" t="s">
        <v>42</v>
      </c>
      <c r="I773" s="3" t="s">
        <v>42</v>
      </c>
      <c r="J773" s="3" t="s">
        <v>24</v>
      </c>
      <c r="K773" s="3" t="s">
        <v>376</v>
      </c>
      <c r="L773" s="3" t="s">
        <v>25</v>
      </c>
      <c r="M773" s="3">
        <v>46</v>
      </c>
      <c r="N773" s="3" t="s">
        <v>26</v>
      </c>
      <c r="O773" s="3" t="s">
        <v>27</v>
      </c>
      <c r="P773" s="3" t="s">
        <v>337</v>
      </c>
      <c r="Q773" s="3" t="s">
        <v>254</v>
      </c>
      <c r="R773" s="3">
        <f>IF( ('Question 10 unworked'!$G773="Mumbai Indians")+('Question 10 unworked'!$H773="Mumbai Indians"),1,0)</f>
        <v>0</v>
      </c>
    </row>
    <row r="774" spans="1:18" ht="15.75" customHeight="1" x14ac:dyDescent="0.3">
      <c r="A774" s="3">
        <v>1216501</v>
      </c>
      <c r="B774" s="3" t="s">
        <v>283</v>
      </c>
      <c r="C774" s="5">
        <v>44111</v>
      </c>
      <c r="D774" s="3" t="s">
        <v>359</v>
      </c>
      <c r="E774" s="3" t="s">
        <v>284</v>
      </c>
      <c r="F774" s="3">
        <v>0</v>
      </c>
      <c r="G774" s="3" t="s">
        <v>23</v>
      </c>
      <c r="H774" s="3" t="s">
        <v>34</v>
      </c>
      <c r="I774" s="3" t="s">
        <v>23</v>
      </c>
      <c r="J774" s="3" t="s">
        <v>35</v>
      </c>
      <c r="K774" s="3" t="s">
        <v>23</v>
      </c>
      <c r="L774" s="3" t="s">
        <v>25</v>
      </c>
      <c r="M774" s="3">
        <v>10</v>
      </c>
      <c r="N774" s="3" t="s">
        <v>26</v>
      </c>
      <c r="O774" s="3" t="s">
        <v>27</v>
      </c>
      <c r="P774" s="3" t="s">
        <v>337</v>
      </c>
      <c r="Q774" s="3" t="s">
        <v>285</v>
      </c>
      <c r="R774" s="3">
        <f>IF( ('Question 10 unworked'!$G774="Mumbai Indians")+('Question 10 unworked'!$H774="Mumbai Indians"),1,0)</f>
        <v>0</v>
      </c>
    </row>
    <row r="775" spans="1:18" ht="15.75" customHeight="1" x14ac:dyDescent="0.3">
      <c r="A775" s="3">
        <v>1216502</v>
      </c>
      <c r="B775" s="3" t="s">
        <v>286</v>
      </c>
      <c r="C775" s="5">
        <v>44135</v>
      </c>
      <c r="D775" s="3" t="s">
        <v>295</v>
      </c>
      <c r="E775" s="3" t="s">
        <v>288</v>
      </c>
      <c r="F775" s="3">
        <v>0</v>
      </c>
      <c r="G775" s="3" t="s">
        <v>22</v>
      </c>
      <c r="H775" s="3" t="s">
        <v>261</v>
      </c>
      <c r="I775" s="3" t="s">
        <v>261</v>
      </c>
      <c r="J775" s="3" t="s">
        <v>24</v>
      </c>
      <c r="K775" s="3" t="s">
        <v>261</v>
      </c>
      <c r="L775" s="3" t="s">
        <v>43</v>
      </c>
      <c r="M775" s="3">
        <v>5</v>
      </c>
      <c r="N775" s="3" t="s">
        <v>26</v>
      </c>
      <c r="O775" s="3" t="s">
        <v>27</v>
      </c>
      <c r="P775" s="3" t="s">
        <v>337</v>
      </c>
      <c r="Q775" s="3" t="s">
        <v>308</v>
      </c>
      <c r="R775" s="3">
        <f>IF( ('Question 10 unworked'!$G775="Mumbai Indians")+('Question 10 unworked'!$H775="Mumbai Indians"),1,0)</f>
        <v>0</v>
      </c>
    </row>
    <row r="776" spans="1:18" ht="15.75" customHeight="1" x14ac:dyDescent="0.3">
      <c r="A776" s="3">
        <v>1216503</v>
      </c>
      <c r="B776" s="3" t="s">
        <v>283</v>
      </c>
      <c r="C776" s="5">
        <v>44105</v>
      </c>
      <c r="D776" s="3" t="s">
        <v>194</v>
      </c>
      <c r="E776" s="3" t="s">
        <v>284</v>
      </c>
      <c r="F776" s="3">
        <v>0</v>
      </c>
      <c r="G776" s="3" t="s">
        <v>49</v>
      </c>
      <c r="H776" s="3" t="s">
        <v>33</v>
      </c>
      <c r="I776" s="3" t="s">
        <v>33</v>
      </c>
      <c r="J776" s="3" t="s">
        <v>24</v>
      </c>
      <c r="K776" s="3" t="s">
        <v>49</v>
      </c>
      <c r="L776" s="3" t="s">
        <v>25</v>
      </c>
      <c r="M776" s="3">
        <v>48</v>
      </c>
      <c r="N776" s="3" t="s">
        <v>26</v>
      </c>
      <c r="O776" s="3" t="s">
        <v>27</v>
      </c>
      <c r="P776" s="3" t="s">
        <v>324</v>
      </c>
      <c r="Q776" s="3" t="s">
        <v>142</v>
      </c>
      <c r="R776" s="3">
        <f>IF( ('Question 10 unworked'!$G776="Mumbai Indians")+('Question 10 unworked'!$H776="Mumbai Indians"),1,0)</f>
        <v>1</v>
      </c>
    </row>
    <row r="777" spans="1:18" ht="15.75" customHeight="1" x14ac:dyDescent="0.3">
      <c r="A777" s="3">
        <v>1216504</v>
      </c>
      <c r="B777" s="3" t="s">
        <v>290</v>
      </c>
      <c r="C777" s="5">
        <v>44104</v>
      </c>
      <c r="D777" s="3" t="s">
        <v>393</v>
      </c>
      <c r="E777" s="3" t="s">
        <v>291</v>
      </c>
      <c r="F777" s="3">
        <v>0</v>
      </c>
      <c r="G777" s="3" t="s">
        <v>23</v>
      </c>
      <c r="H777" s="3" t="s">
        <v>42</v>
      </c>
      <c r="I777" s="3" t="s">
        <v>42</v>
      </c>
      <c r="J777" s="3" t="s">
        <v>24</v>
      </c>
      <c r="K777" s="3" t="s">
        <v>23</v>
      </c>
      <c r="L777" s="3" t="s">
        <v>25</v>
      </c>
      <c r="M777" s="3">
        <v>37</v>
      </c>
      <c r="N777" s="3" t="s">
        <v>26</v>
      </c>
      <c r="O777" s="3" t="s">
        <v>27</v>
      </c>
      <c r="P777" s="3" t="s">
        <v>337</v>
      </c>
      <c r="Q777" s="3" t="s">
        <v>254</v>
      </c>
      <c r="R777" s="3">
        <f>IF( ('Question 10 unworked'!$G777="Mumbai Indians")+('Question 10 unworked'!$H777="Mumbai Indians"),1,0)</f>
        <v>0</v>
      </c>
    </row>
    <row r="778" spans="1:18" ht="15.75" customHeight="1" x14ac:dyDescent="0.3">
      <c r="A778" s="3">
        <v>1216505</v>
      </c>
      <c r="B778" s="3" t="s">
        <v>283</v>
      </c>
      <c r="C778" s="5">
        <v>44137</v>
      </c>
      <c r="D778" s="3" t="s">
        <v>394</v>
      </c>
      <c r="E778" s="3" t="s">
        <v>284</v>
      </c>
      <c r="F778" s="3">
        <v>0</v>
      </c>
      <c r="G778" s="3" t="s">
        <v>22</v>
      </c>
      <c r="H778" s="3" t="s">
        <v>376</v>
      </c>
      <c r="I778" s="3" t="s">
        <v>376</v>
      </c>
      <c r="J778" s="3" t="s">
        <v>24</v>
      </c>
      <c r="K778" s="3" t="s">
        <v>376</v>
      </c>
      <c r="L778" s="3" t="s">
        <v>43</v>
      </c>
      <c r="M778" s="3">
        <v>6</v>
      </c>
      <c r="N778" s="3" t="s">
        <v>26</v>
      </c>
      <c r="O778" s="3" t="s">
        <v>27</v>
      </c>
      <c r="P778" s="3" t="s">
        <v>305</v>
      </c>
      <c r="Q778" s="3" t="s">
        <v>142</v>
      </c>
      <c r="R778" s="3">
        <f>IF( ('Question 10 unworked'!$G778="Mumbai Indians")+('Question 10 unworked'!$H778="Mumbai Indians"),1,0)</f>
        <v>0</v>
      </c>
    </row>
    <row r="779" spans="1:18" ht="15.75" customHeight="1" x14ac:dyDescent="0.3">
      <c r="A779" s="3">
        <v>1216506</v>
      </c>
      <c r="B779" s="3" t="s">
        <v>283</v>
      </c>
      <c r="C779" s="5">
        <v>44136</v>
      </c>
      <c r="D779" s="3" t="s">
        <v>395</v>
      </c>
      <c r="E779" s="3" t="s">
        <v>284</v>
      </c>
      <c r="F779" s="3">
        <v>0</v>
      </c>
      <c r="G779" s="3" t="s">
        <v>33</v>
      </c>
      <c r="H779" s="3" t="s">
        <v>34</v>
      </c>
      <c r="I779" s="3" t="s">
        <v>34</v>
      </c>
      <c r="J779" s="3" t="s">
        <v>24</v>
      </c>
      <c r="K779" s="3" t="s">
        <v>34</v>
      </c>
      <c r="L779" s="3" t="s">
        <v>43</v>
      </c>
      <c r="M779" s="3">
        <v>9</v>
      </c>
      <c r="N779" s="3" t="s">
        <v>26</v>
      </c>
      <c r="O779" s="3" t="s">
        <v>27</v>
      </c>
      <c r="P779" s="3" t="s">
        <v>300</v>
      </c>
      <c r="Q779" s="3" t="s">
        <v>324</v>
      </c>
      <c r="R779" s="3">
        <f>IF( ('Question 10 unworked'!$G779="Mumbai Indians")+('Question 10 unworked'!$H779="Mumbai Indians"),1,0)</f>
        <v>0</v>
      </c>
    </row>
    <row r="780" spans="1:18" ht="15.75" customHeight="1" x14ac:dyDescent="0.3">
      <c r="A780" s="3">
        <v>1216507</v>
      </c>
      <c r="B780" s="3" t="s">
        <v>290</v>
      </c>
      <c r="C780" s="5">
        <v>44115</v>
      </c>
      <c r="D780" s="3" t="s">
        <v>396</v>
      </c>
      <c r="E780" s="3" t="s">
        <v>291</v>
      </c>
      <c r="F780" s="3">
        <v>0</v>
      </c>
      <c r="G780" s="3" t="s">
        <v>261</v>
      </c>
      <c r="H780" s="3" t="s">
        <v>42</v>
      </c>
      <c r="I780" s="3" t="s">
        <v>261</v>
      </c>
      <c r="J780" s="3" t="s">
        <v>35</v>
      </c>
      <c r="K780" s="3" t="s">
        <v>42</v>
      </c>
      <c r="L780" s="3" t="s">
        <v>43</v>
      </c>
      <c r="M780" s="3">
        <v>5</v>
      </c>
      <c r="N780" s="3" t="s">
        <v>26</v>
      </c>
      <c r="O780" s="3" t="s">
        <v>27</v>
      </c>
      <c r="P780" s="3" t="s">
        <v>353</v>
      </c>
      <c r="Q780" s="3" t="s">
        <v>203</v>
      </c>
      <c r="R780" s="3">
        <f>IF( ('Question 10 unworked'!$G780="Mumbai Indians")+('Question 10 unworked'!$H780="Mumbai Indians"),1,0)</f>
        <v>0</v>
      </c>
    </row>
    <row r="781" spans="1:18" ht="15.75" customHeight="1" x14ac:dyDescent="0.3">
      <c r="A781" s="3">
        <v>1216508</v>
      </c>
      <c r="B781" s="3" t="s">
        <v>283</v>
      </c>
      <c r="C781" s="5">
        <v>44097</v>
      </c>
      <c r="D781" s="3" t="s">
        <v>149</v>
      </c>
      <c r="E781" s="3" t="s">
        <v>284</v>
      </c>
      <c r="F781" s="3">
        <v>0</v>
      </c>
      <c r="G781" s="3" t="s">
        <v>49</v>
      </c>
      <c r="H781" s="3" t="s">
        <v>23</v>
      </c>
      <c r="I781" s="3" t="s">
        <v>23</v>
      </c>
      <c r="J781" s="3" t="s">
        <v>24</v>
      </c>
      <c r="K781" s="3" t="s">
        <v>49</v>
      </c>
      <c r="L781" s="3" t="s">
        <v>25</v>
      </c>
      <c r="M781" s="3">
        <v>49</v>
      </c>
      <c r="N781" s="3" t="s">
        <v>26</v>
      </c>
      <c r="O781" s="3" t="s">
        <v>27</v>
      </c>
      <c r="P781" s="3" t="s">
        <v>305</v>
      </c>
      <c r="Q781" s="3" t="s">
        <v>142</v>
      </c>
      <c r="R781" s="3">
        <f>IF( ('Question 10 unworked'!$G781="Mumbai Indians")+('Question 10 unworked'!$H781="Mumbai Indians"),1,0)</f>
        <v>1</v>
      </c>
    </row>
    <row r="782" spans="1:18" ht="15.75" customHeight="1" x14ac:dyDescent="0.3">
      <c r="A782" s="3">
        <v>1216509</v>
      </c>
      <c r="B782" s="3" t="s">
        <v>286</v>
      </c>
      <c r="C782" s="5">
        <v>44121</v>
      </c>
      <c r="D782" s="3" t="s">
        <v>229</v>
      </c>
      <c r="E782" s="3" t="s">
        <v>288</v>
      </c>
      <c r="F782" s="3">
        <v>0</v>
      </c>
      <c r="G782" s="3" t="s">
        <v>34</v>
      </c>
      <c r="H782" s="3" t="s">
        <v>376</v>
      </c>
      <c r="I782" s="3" t="s">
        <v>34</v>
      </c>
      <c r="J782" s="3" t="s">
        <v>35</v>
      </c>
      <c r="K782" s="3" t="s">
        <v>376</v>
      </c>
      <c r="L782" s="3" t="s">
        <v>43</v>
      </c>
      <c r="M782" s="3">
        <v>5</v>
      </c>
      <c r="N782" s="3" t="s">
        <v>26</v>
      </c>
      <c r="O782" s="3" t="s">
        <v>27</v>
      </c>
      <c r="P782" s="3" t="s">
        <v>337</v>
      </c>
      <c r="Q782" s="3" t="s">
        <v>285</v>
      </c>
      <c r="R782" s="3">
        <f>IF( ('Question 10 unworked'!$G782="Mumbai Indians")+('Question 10 unworked'!$H782="Mumbai Indians"),1,0)</f>
        <v>0</v>
      </c>
    </row>
    <row r="783" spans="1:18" ht="15.75" customHeight="1" x14ac:dyDescent="0.3">
      <c r="A783" s="3">
        <v>1216510</v>
      </c>
      <c r="B783" s="3" t="s">
        <v>290</v>
      </c>
      <c r="C783" s="5">
        <v>44098</v>
      </c>
      <c r="D783" s="3" t="s">
        <v>364</v>
      </c>
      <c r="E783" s="3" t="s">
        <v>291</v>
      </c>
      <c r="F783" s="3">
        <v>0</v>
      </c>
      <c r="G783" s="3" t="s">
        <v>33</v>
      </c>
      <c r="H783" s="3" t="s">
        <v>22</v>
      </c>
      <c r="I783" s="3" t="s">
        <v>22</v>
      </c>
      <c r="J783" s="3" t="s">
        <v>24</v>
      </c>
      <c r="K783" s="3" t="s">
        <v>33</v>
      </c>
      <c r="L783" s="3" t="s">
        <v>25</v>
      </c>
      <c r="M783" s="3">
        <v>97</v>
      </c>
      <c r="N783" s="3" t="s">
        <v>26</v>
      </c>
      <c r="O783" s="3" t="s">
        <v>27</v>
      </c>
      <c r="P783" s="3" t="s">
        <v>234</v>
      </c>
      <c r="Q783" s="3" t="s">
        <v>203</v>
      </c>
      <c r="R783" s="3">
        <f>IF( ('Question 10 unworked'!$G783="Mumbai Indians")+('Question 10 unworked'!$H783="Mumbai Indians"),1,0)</f>
        <v>0</v>
      </c>
    </row>
    <row r="784" spans="1:18" ht="15.75" customHeight="1" x14ac:dyDescent="0.3">
      <c r="A784" s="3">
        <v>1216511</v>
      </c>
      <c r="B784" s="3" t="s">
        <v>283</v>
      </c>
      <c r="C784" s="5">
        <v>44110</v>
      </c>
      <c r="D784" s="3" t="s">
        <v>332</v>
      </c>
      <c r="E784" s="3" t="s">
        <v>284</v>
      </c>
      <c r="F784" s="3">
        <v>0</v>
      </c>
      <c r="G784" s="3" t="s">
        <v>49</v>
      </c>
      <c r="H784" s="3" t="s">
        <v>42</v>
      </c>
      <c r="I784" s="3" t="s">
        <v>49</v>
      </c>
      <c r="J784" s="3" t="s">
        <v>35</v>
      </c>
      <c r="K784" s="3" t="s">
        <v>49</v>
      </c>
      <c r="L784" s="3" t="s">
        <v>25</v>
      </c>
      <c r="M784" s="3">
        <v>57</v>
      </c>
      <c r="N784" s="3" t="s">
        <v>26</v>
      </c>
      <c r="O784" s="3" t="s">
        <v>27</v>
      </c>
      <c r="P784" s="3" t="s">
        <v>324</v>
      </c>
      <c r="Q784" s="3" t="s">
        <v>142</v>
      </c>
      <c r="R784" s="3">
        <f>IF( ('Question 10 unworked'!$G784="Mumbai Indians")+('Question 10 unworked'!$H784="Mumbai Indians"),1,0)</f>
        <v>1</v>
      </c>
    </row>
    <row r="785" spans="1:18" ht="15.75" customHeight="1" x14ac:dyDescent="0.3">
      <c r="A785" s="3">
        <v>1216512</v>
      </c>
      <c r="B785" s="3" t="s">
        <v>283</v>
      </c>
      <c r="C785" s="5">
        <v>44122</v>
      </c>
      <c r="D785" s="3" t="s">
        <v>357</v>
      </c>
      <c r="E785" s="3" t="s">
        <v>284</v>
      </c>
      <c r="F785" s="3">
        <v>0</v>
      </c>
      <c r="G785" s="3" t="s">
        <v>23</v>
      </c>
      <c r="H785" s="3" t="s">
        <v>261</v>
      </c>
      <c r="I785" s="3" t="s">
        <v>261</v>
      </c>
      <c r="J785" s="3" t="s">
        <v>24</v>
      </c>
      <c r="K785" s="3" t="s">
        <v>23</v>
      </c>
      <c r="L785" s="3" t="s">
        <v>124</v>
      </c>
      <c r="M785" s="3" t="s">
        <v>27</v>
      </c>
      <c r="N785" s="3" t="s">
        <v>125</v>
      </c>
      <c r="O785" s="3" t="s">
        <v>27</v>
      </c>
      <c r="P785" s="3" t="s">
        <v>300</v>
      </c>
      <c r="Q785" s="3" t="s">
        <v>142</v>
      </c>
      <c r="R785" s="3">
        <f>IF( ('Question 10 unworked'!$G785="Mumbai Indians")+('Question 10 unworked'!$H785="Mumbai Indians"),1,0)</f>
        <v>0</v>
      </c>
    </row>
    <row r="786" spans="1:18" ht="15.75" customHeight="1" x14ac:dyDescent="0.3">
      <c r="A786" s="3">
        <v>1216513</v>
      </c>
      <c r="B786" s="3" t="s">
        <v>290</v>
      </c>
      <c r="C786" s="5">
        <v>44108</v>
      </c>
      <c r="D786" s="3" t="s">
        <v>59</v>
      </c>
      <c r="E786" s="3" t="s">
        <v>291</v>
      </c>
      <c r="F786" s="3">
        <v>0</v>
      </c>
      <c r="G786" s="3" t="s">
        <v>33</v>
      </c>
      <c r="H786" s="3" t="s">
        <v>34</v>
      </c>
      <c r="I786" s="3" t="s">
        <v>33</v>
      </c>
      <c r="J786" s="3" t="s">
        <v>35</v>
      </c>
      <c r="K786" s="3" t="s">
        <v>34</v>
      </c>
      <c r="L786" s="3" t="s">
        <v>43</v>
      </c>
      <c r="M786" s="3">
        <v>10</v>
      </c>
      <c r="N786" s="3" t="s">
        <v>26</v>
      </c>
      <c r="O786" s="3" t="s">
        <v>27</v>
      </c>
      <c r="P786" s="3" t="s">
        <v>334</v>
      </c>
      <c r="Q786" s="3" t="s">
        <v>325</v>
      </c>
      <c r="R786" s="3">
        <f>IF( ('Question 10 unworked'!$G786="Mumbai Indians")+('Question 10 unworked'!$H786="Mumbai Indians"),1,0)</f>
        <v>0</v>
      </c>
    </row>
    <row r="787" spans="1:18" ht="15.75" customHeight="1" x14ac:dyDescent="0.3">
      <c r="A787" s="3">
        <v>1216514</v>
      </c>
      <c r="B787" s="3" t="s">
        <v>283</v>
      </c>
      <c r="C787" s="5">
        <v>44107</v>
      </c>
      <c r="D787" s="3" t="s">
        <v>287</v>
      </c>
      <c r="E787" s="3" t="s">
        <v>284</v>
      </c>
      <c r="F787" s="3">
        <v>0</v>
      </c>
      <c r="G787" s="3" t="s">
        <v>42</v>
      </c>
      <c r="H787" s="3" t="s">
        <v>22</v>
      </c>
      <c r="I787" s="3" t="s">
        <v>42</v>
      </c>
      <c r="J787" s="3" t="s">
        <v>35</v>
      </c>
      <c r="K787" s="3" t="s">
        <v>22</v>
      </c>
      <c r="L787" s="3" t="s">
        <v>43</v>
      </c>
      <c r="M787" s="3">
        <v>8</v>
      </c>
      <c r="N787" s="3" t="s">
        <v>26</v>
      </c>
      <c r="O787" s="3" t="s">
        <v>27</v>
      </c>
      <c r="P787" s="3" t="s">
        <v>305</v>
      </c>
      <c r="Q787" s="3" t="s">
        <v>142</v>
      </c>
      <c r="R787" s="3">
        <f>IF( ('Question 10 unworked'!$G787="Mumbai Indians")+('Question 10 unworked'!$H787="Mumbai Indians"),1,0)</f>
        <v>0</v>
      </c>
    </row>
    <row r="788" spans="1:18" ht="15.75" customHeight="1" x14ac:dyDescent="0.3">
      <c r="A788" s="3">
        <v>1216515</v>
      </c>
      <c r="B788" s="3" t="s">
        <v>286</v>
      </c>
      <c r="C788" s="5">
        <v>44107</v>
      </c>
      <c r="D788" s="3" t="s">
        <v>311</v>
      </c>
      <c r="E788" s="3" t="s">
        <v>288</v>
      </c>
      <c r="F788" s="3">
        <v>0</v>
      </c>
      <c r="G788" s="3" t="s">
        <v>376</v>
      </c>
      <c r="H788" s="3" t="s">
        <v>23</v>
      </c>
      <c r="I788" s="3" t="s">
        <v>23</v>
      </c>
      <c r="J788" s="3" t="s">
        <v>24</v>
      </c>
      <c r="K788" s="3" t="s">
        <v>376</v>
      </c>
      <c r="L788" s="3" t="s">
        <v>25</v>
      </c>
      <c r="M788" s="3">
        <v>18</v>
      </c>
      <c r="N788" s="3" t="s">
        <v>26</v>
      </c>
      <c r="O788" s="3" t="s">
        <v>27</v>
      </c>
      <c r="P788" s="3" t="s">
        <v>239</v>
      </c>
      <c r="Q788" s="3" t="s">
        <v>285</v>
      </c>
      <c r="R788" s="3">
        <f>IF( ('Question 10 unworked'!$G788="Mumbai Indians")+('Question 10 unworked'!$H788="Mumbai Indians"),1,0)</f>
        <v>0</v>
      </c>
    </row>
    <row r="789" spans="1:18" ht="15.75" customHeight="1" x14ac:dyDescent="0.3">
      <c r="A789" s="3">
        <v>1216516</v>
      </c>
      <c r="B789" s="3" t="s">
        <v>290</v>
      </c>
      <c r="C789" s="5">
        <v>44106</v>
      </c>
      <c r="D789" s="3" t="s">
        <v>397</v>
      </c>
      <c r="E789" s="3" t="s">
        <v>291</v>
      </c>
      <c r="F789" s="3">
        <v>0</v>
      </c>
      <c r="G789" s="3" t="s">
        <v>261</v>
      </c>
      <c r="H789" s="3" t="s">
        <v>34</v>
      </c>
      <c r="I789" s="3" t="s">
        <v>261</v>
      </c>
      <c r="J789" s="3" t="s">
        <v>35</v>
      </c>
      <c r="K789" s="3" t="s">
        <v>261</v>
      </c>
      <c r="L789" s="3" t="s">
        <v>25</v>
      </c>
      <c r="M789" s="3">
        <v>7</v>
      </c>
      <c r="N789" s="3" t="s">
        <v>26</v>
      </c>
      <c r="O789" s="3" t="s">
        <v>27</v>
      </c>
      <c r="P789" s="3" t="s">
        <v>234</v>
      </c>
      <c r="Q789" s="3" t="s">
        <v>203</v>
      </c>
      <c r="R789" s="3">
        <f>IF( ('Question 10 unworked'!$G789="Mumbai Indians")+('Question 10 unworked'!$H789="Mumbai Indians"),1,0)</f>
        <v>0</v>
      </c>
    </row>
    <row r="790" spans="1:18" ht="15.75" customHeight="1" x14ac:dyDescent="0.3">
      <c r="A790" s="3">
        <v>1216517</v>
      </c>
      <c r="B790" s="3" t="s">
        <v>290</v>
      </c>
      <c r="C790" s="5">
        <v>44122</v>
      </c>
      <c r="D790" s="3" t="s">
        <v>364</v>
      </c>
      <c r="E790" s="3" t="s">
        <v>291</v>
      </c>
      <c r="F790" s="3">
        <v>0</v>
      </c>
      <c r="G790" s="3" t="s">
        <v>49</v>
      </c>
      <c r="H790" s="3" t="s">
        <v>33</v>
      </c>
      <c r="I790" s="3" t="s">
        <v>49</v>
      </c>
      <c r="J790" s="3" t="s">
        <v>35</v>
      </c>
      <c r="K790" s="3" t="s">
        <v>33</v>
      </c>
      <c r="L790" s="3" t="s">
        <v>124</v>
      </c>
      <c r="M790" s="3" t="s">
        <v>27</v>
      </c>
      <c r="N790" s="3" t="s">
        <v>125</v>
      </c>
      <c r="O790" s="3" t="s">
        <v>27</v>
      </c>
      <c r="P790" s="3" t="s">
        <v>325</v>
      </c>
      <c r="Q790" s="3" t="s">
        <v>203</v>
      </c>
      <c r="R790" s="3">
        <f>IF( ('Question 10 unworked'!$G790="Mumbai Indians")+('Question 10 unworked'!$H790="Mumbai Indians"),1,0)</f>
        <v>1</v>
      </c>
    </row>
    <row r="791" spans="1:18" ht="15.75" customHeight="1" x14ac:dyDescent="0.3">
      <c r="A791" s="3">
        <v>1216518</v>
      </c>
      <c r="B791" s="3" t="s">
        <v>290</v>
      </c>
      <c r="C791" s="5">
        <v>44126</v>
      </c>
      <c r="D791" s="3" t="s">
        <v>164</v>
      </c>
      <c r="E791" s="3" t="s">
        <v>291</v>
      </c>
      <c r="F791" s="3">
        <v>0</v>
      </c>
      <c r="G791" s="3" t="s">
        <v>42</v>
      </c>
      <c r="H791" s="3" t="s">
        <v>261</v>
      </c>
      <c r="I791" s="3" t="s">
        <v>261</v>
      </c>
      <c r="J791" s="3" t="s">
        <v>24</v>
      </c>
      <c r="K791" s="3" t="s">
        <v>261</v>
      </c>
      <c r="L791" s="3" t="s">
        <v>43</v>
      </c>
      <c r="M791" s="3">
        <v>8</v>
      </c>
      <c r="N791" s="3" t="s">
        <v>26</v>
      </c>
      <c r="O791" s="3" t="s">
        <v>27</v>
      </c>
      <c r="P791" s="3" t="s">
        <v>325</v>
      </c>
      <c r="Q791" s="3" t="s">
        <v>203</v>
      </c>
      <c r="R791" s="3">
        <f>IF( ('Question 10 unworked'!$G791="Mumbai Indians")+('Question 10 unworked'!$H791="Mumbai Indians"),1,0)</f>
        <v>0</v>
      </c>
    </row>
    <row r="792" spans="1:18" ht="15.75" customHeight="1" x14ac:dyDescent="0.3">
      <c r="A792" s="3">
        <v>1216519</v>
      </c>
      <c r="B792" s="3" t="s">
        <v>290</v>
      </c>
      <c r="C792" s="5">
        <v>44109</v>
      </c>
      <c r="D792" s="3" t="s">
        <v>301</v>
      </c>
      <c r="E792" s="3" t="s">
        <v>291</v>
      </c>
      <c r="F792" s="3">
        <v>0</v>
      </c>
      <c r="G792" s="3" t="s">
        <v>376</v>
      </c>
      <c r="H792" s="3" t="s">
        <v>22</v>
      </c>
      <c r="I792" s="3" t="s">
        <v>22</v>
      </c>
      <c r="J792" s="3" t="s">
        <v>24</v>
      </c>
      <c r="K792" s="3" t="s">
        <v>376</v>
      </c>
      <c r="L792" s="3" t="s">
        <v>25</v>
      </c>
      <c r="M792" s="3">
        <v>59</v>
      </c>
      <c r="N792" s="3" t="s">
        <v>26</v>
      </c>
      <c r="O792" s="3" t="s">
        <v>27</v>
      </c>
      <c r="P792" s="3" t="s">
        <v>325</v>
      </c>
      <c r="Q792" s="3" t="s">
        <v>353</v>
      </c>
      <c r="R792" s="3">
        <f>IF( ('Question 10 unworked'!$G792="Mumbai Indians")+('Question 10 unworked'!$H792="Mumbai Indians"),1,0)</f>
        <v>0</v>
      </c>
    </row>
    <row r="793" spans="1:18" ht="15.75" customHeight="1" x14ac:dyDescent="0.3">
      <c r="A793" s="3">
        <v>1216520</v>
      </c>
      <c r="B793" s="3" t="s">
        <v>286</v>
      </c>
      <c r="C793" s="5">
        <v>44130</v>
      </c>
      <c r="D793" s="3" t="s">
        <v>120</v>
      </c>
      <c r="E793" s="3" t="s">
        <v>288</v>
      </c>
      <c r="F793" s="3">
        <v>0</v>
      </c>
      <c r="G793" s="3" t="s">
        <v>23</v>
      </c>
      <c r="H793" s="3" t="s">
        <v>33</v>
      </c>
      <c r="I793" s="3" t="s">
        <v>33</v>
      </c>
      <c r="J793" s="3" t="s">
        <v>24</v>
      </c>
      <c r="K793" s="3" t="s">
        <v>33</v>
      </c>
      <c r="L793" s="3" t="s">
        <v>43</v>
      </c>
      <c r="M793" s="3">
        <v>8</v>
      </c>
      <c r="N793" s="3" t="s">
        <v>26</v>
      </c>
      <c r="O793" s="3" t="s">
        <v>27</v>
      </c>
      <c r="P793" s="3" t="s">
        <v>337</v>
      </c>
      <c r="Q793" s="3" t="s">
        <v>285</v>
      </c>
      <c r="R793" s="3">
        <f>IF( ('Question 10 unworked'!$G793="Mumbai Indians")+('Question 10 unworked'!$H793="Mumbai Indians"),1,0)</f>
        <v>0</v>
      </c>
    </row>
    <row r="794" spans="1:18" ht="15.75" customHeight="1" x14ac:dyDescent="0.3">
      <c r="A794" s="3">
        <v>1216521</v>
      </c>
      <c r="B794" s="3" t="s">
        <v>286</v>
      </c>
      <c r="C794" s="5">
        <v>44127</v>
      </c>
      <c r="D794" s="3" t="s">
        <v>314</v>
      </c>
      <c r="E794" s="3" t="s">
        <v>288</v>
      </c>
      <c r="F794" s="3">
        <v>0</v>
      </c>
      <c r="G794" s="3" t="s">
        <v>34</v>
      </c>
      <c r="H794" s="3" t="s">
        <v>49</v>
      </c>
      <c r="I794" s="3" t="s">
        <v>49</v>
      </c>
      <c r="J794" s="3" t="s">
        <v>24</v>
      </c>
      <c r="K794" s="3" t="s">
        <v>49</v>
      </c>
      <c r="L794" s="3" t="s">
        <v>43</v>
      </c>
      <c r="M794" s="3">
        <v>10</v>
      </c>
      <c r="N794" s="3" t="s">
        <v>26</v>
      </c>
      <c r="O794" s="3" t="s">
        <v>27</v>
      </c>
      <c r="P794" s="3" t="s">
        <v>254</v>
      </c>
      <c r="Q794" s="3" t="s">
        <v>239</v>
      </c>
      <c r="R794" s="3">
        <f>IF( ('Question 10 unworked'!$G794="Mumbai Indians")+('Question 10 unworked'!$H794="Mumbai Indians"),1,0)</f>
        <v>1</v>
      </c>
    </row>
    <row r="795" spans="1:18" ht="15.75" customHeight="1" x14ac:dyDescent="0.3">
      <c r="A795" s="3">
        <v>1216522</v>
      </c>
      <c r="B795" s="3" t="s">
        <v>290</v>
      </c>
      <c r="C795" s="5">
        <v>44121</v>
      </c>
      <c r="D795" s="3" t="s">
        <v>123</v>
      </c>
      <c r="E795" s="3" t="s">
        <v>291</v>
      </c>
      <c r="F795" s="3">
        <v>0</v>
      </c>
      <c r="G795" s="3" t="s">
        <v>42</v>
      </c>
      <c r="H795" s="3" t="s">
        <v>22</v>
      </c>
      <c r="I795" s="3" t="s">
        <v>42</v>
      </c>
      <c r="J795" s="3" t="s">
        <v>35</v>
      </c>
      <c r="K795" s="3" t="s">
        <v>22</v>
      </c>
      <c r="L795" s="3" t="s">
        <v>43</v>
      </c>
      <c r="M795" s="3">
        <v>7</v>
      </c>
      <c r="N795" s="3" t="s">
        <v>26</v>
      </c>
      <c r="O795" s="3" t="s">
        <v>27</v>
      </c>
      <c r="P795" s="3" t="s">
        <v>234</v>
      </c>
      <c r="Q795" s="3" t="s">
        <v>325</v>
      </c>
      <c r="R795" s="3">
        <f>IF( ('Question 10 unworked'!$G795="Mumbai Indians")+('Question 10 unworked'!$H795="Mumbai Indians"),1,0)</f>
        <v>0</v>
      </c>
    </row>
    <row r="796" spans="1:18" ht="15.75" customHeight="1" x14ac:dyDescent="0.3">
      <c r="A796" s="3">
        <v>1216523</v>
      </c>
      <c r="B796" s="3" t="s">
        <v>283</v>
      </c>
      <c r="C796" s="5">
        <v>44114</v>
      </c>
      <c r="D796" s="3" t="s">
        <v>103</v>
      </c>
      <c r="E796" s="3" t="s">
        <v>284</v>
      </c>
      <c r="F796" s="3">
        <v>0</v>
      </c>
      <c r="G796" s="3" t="s">
        <v>23</v>
      </c>
      <c r="H796" s="3" t="s">
        <v>33</v>
      </c>
      <c r="I796" s="3" t="s">
        <v>23</v>
      </c>
      <c r="J796" s="3" t="s">
        <v>35</v>
      </c>
      <c r="K796" s="3" t="s">
        <v>23</v>
      </c>
      <c r="L796" s="3" t="s">
        <v>25</v>
      </c>
      <c r="M796" s="3">
        <v>2</v>
      </c>
      <c r="N796" s="3" t="s">
        <v>26</v>
      </c>
      <c r="O796" s="3" t="s">
        <v>27</v>
      </c>
      <c r="P796" s="3" t="s">
        <v>384</v>
      </c>
      <c r="Q796" s="3" t="s">
        <v>305</v>
      </c>
      <c r="R796" s="3">
        <f>IF( ('Question 10 unworked'!$G796="Mumbai Indians")+('Question 10 unworked'!$H796="Mumbai Indians"),1,0)</f>
        <v>0</v>
      </c>
    </row>
    <row r="797" spans="1:18" ht="15.75" customHeight="1" x14ac:dyDescent="0.3">
      <c r="A797" s="3">
        <v>1216524</v>
      </c>
      <c r="B797" s="3" t="s">
        <v>290</v>
      </c>
      <c r="C797" s="5">
        <v>44131</v>
      </c>
      <c r="D797" s="3" t="s">
        <v>228</v>
      </c>
      <c r="E797" s="3" t="s">
        <v>291</v>
      </c>
      <c r="F797" s="3">
        <v>0</v>
      </c>
      <c r="G797" s="3" t="s">
        <v>261</v>
      </c>
      <c r="H797" s="3" t="s">
        <v>376</v>
      </c>
      <c r="I797" s="3" t="s">
        <v>376</v>
      </c>
      <c r="J797" s="3" t="s">
        <v>24</v>
      </c>
      <c r="K797" s="3" t="s">
        <v>261</v>
      </c>
      <c r="L797" s="3" t="s">
        <v>25</v>
      </c>
      <c r="M797" s="3">
        <v>88</v>
      </c>
      <c r="N797" s="3" t="s">
        <v>26</v>
      </c>
      <c r="O797" s="3" t="s">
        <v>27</v>
      </c>
      <c r="P797" s="3" t="s">
        <v>234</v>
      </c>
      <c r="Q797" s="3" t="s">
        <v>325</v>
      </c>
      <c r="R797" s="3">
        <f>IF( ('Question 10 unworked'!$G797="Mumbai Indians")+('Question 10 unworked'!$H797="Mumbai Indians"),1,0)</f>
        <v>0</v>
      </c>
    </row>
    <row r="798" spans="1:18" ht="15.75" customHeight="1" x14ac:dyDescent="0.3">
      <c r="A798" s="3">
        <v>1216525</v>
      </c>
      <c r="B798" s="3" t="s">
        <v>290</v>
      </c>
      <c r="C798" s="5">
        <v>44114</v>
      </c>
      <c r="D798" s="3" t="s">
        <v>217</v>
      </c>
      <c r="E798" s="3" t="s">
        <v>291</v>
      </c>
      <c r="F798" s="3">
        <v>0</v>
      </c>
      <c r="G798" s="3" t="s">
        <v>22</v>
      </c>
      <c r="H798" s="3" t="s">
        <v>34</v>
      </c>
      <c r="I798" s="3" t="s">
        <v>22</v>
      </c>
      <c r="J798" s="3" t="s">
        <v>35</v>
      </c>
      <c r="K798" s="3" t="s">
        <v>22</v>
      </c>
      <c r="L798" s="3" t="s">
        <v>25</v>
      </c>
      <c r="M798" s="3">
        <v>37</v>
      </c>
      <c r="N798" s="3" t="s">
        <v>26</v>
      </c>
      <c r="O798" s="3" t="s">
        <v>27</v>
      </c>
      <c r="P798" s="3" t="s">
        <v>234</v>
      </c>
      <c r="Q798" s="3" t="s">
        <v>203</v>
      </c>
      <c r="R798" s="3">
        <f>IF( ('Question 10 unworked'!$G798="Mumbai Indians")+('Question 10 unworked'!$H798="Mumbai Indians"),1,0)</f>
        <v>0</v>
      </c>
    </row>
    <row r="799" spans="1:18" ht="15.75" customHeight="1" x14ac:dyDescent="0.3">
      <c r="A799" s="3">
        <v>1216526</v>
      </c>
      <c r="B799" s="3" t="s">
        <v>283</v>
      </c>
      <c r="C799" s="5">
        <v>44120</v>
      </c>
      <c r="D799" s="3" t="s">
        <v>328</v>
      </c>
      <c r="E799" s="3" t="s">
        <v>284</v>
      </c>
      <c r="F799" s="3">
        <v>0</v>
      </c>
      <c r="G799" s="3" t="s">
        <v>23</v>
      </c>
      <c r="H799" s="3" t="s">
        <v>49</v>
      </c>
      <c r="I799" s="3" t="s">
        <v>23</v>
      </c>
      <c r="J799" s="3" t="s">
        <v>35</v>
      </c>
      <c r="K799" s="3" t="s">
        <v>49</v>
      </c>
      <c r="L799" s="3" t="s">
        <v>43</v>
      </c>
      <c r="M799" s="3">
        <v>8</v>
      </c>
      <c r="N799" s="3" t="s">
        <v>26</v>
      </c>
      <c r="O799" s="3" t="s">
        <v>27</v>
      </c>
      <c r="P799" s="3" t="s">
        <v>305</v>
      </c>
      <c r="Q799" s="3" t="s">
        <v>324</v>
      </c>
      <c r="R799" s="3">
        <f>IF( ('Question 10 unworked'!$G799="Mumbai Indians")+('Question 10 unworked'!$H799="Mumbai Indians"),1,0)</f>
        <v>1</v>
      </c>
    </row>
    <row r="800" spans="1:18" ht="15.75" customHeight="1" x14ac:dyDescent="0.3">
      <c r="A800" s="3">
        <v>1216527</v>
      </c>
      <c r="B800" s="3" t="s">
        <v>286</v>
      </c>
      <c r="C800" s="5">
        <v>44101</v>
      </c>
      <c r="D800" s="3" t="s">
        <v>273</v>
      </c>
      <c r="E800" s="3" t="s">
        <v>288</v>
      </c>
      <c r="F800" s="3">
        <v>0</v>
      </c>
      <c r="G800" s="3" t="s">
        <v>33</v>
      </c>
      <c r="H800" s="3" t="s">
        <v>42</v>
      </c>
      <c r="I800" s="3" t="s">
        <v>42</v>
      </c>
      <c r="J800" s="3" t="s">
        <v>24</v>
      </c>
      <c r="K800" s="3" t="s">
        <v>42</v>
      </c>
      <c r="L800" s="3" t="s">
        <v>43</v>
      </c>
      <c r="M800" s="3">
        <v>4</v>
      </c>
      <c r="N800" s="3" t="s">
        <v>26</v>
      </c>
      <c r="O800" s="3" t="s">
        <v>27</v>
      </c>
      <c r="P800" s="3" t="s">
        <v>285</v>
      </c>
      <c r="Q800" s="3" t="s">
        <v>308</v>
      </c>
      <c r="R800" s="3">
        <f>IF( ('Question 10 unworked'!$G800="Mumbai Indians")+('Question 10 unworked'!$H800="Mumbai Indians"),1,0)</f>
        <v>0</v>
      </c>
    </row>
    <row r="801" spans="1:18" ht="15.75" customHeight="1" x14ac:dyDescent="0.3">
      <c r="A801" s="3">
        <v>1216528</v>
      </c>
      <c r="B801" s="3" t="s">
        <v>290</v>
      </c>
      <c r="C801" s="5">
        <v>44117</v>
      </c>
      <c r="D801" s="3" t="s">
        <v>237</v>
      </c>
      <c r="E801" s="3" t="s">
        <v>291</v>
      </c>
      <c r="F801" s="3">
        <v>0</v>
      </c>
      <c r="G801" s="3" t="s">
        <v>34</v>
      </c>
      <c r="H801" s="3" t="s">
        <v>261</v>
      </c>
      <c r="I801" s="3" t="s">
        <v>34</v>
      </c>
      <c r="J801" s="3" t="s">
        <v>35</v>
      </c>
      <c r="K801" s="3" t="s">
        <v>34</v>
      </c>
      <c r="L801" s="3" t="s">
        <v>25</v>
      </c>
      <c r="M801" s="3">
        <v>20</v>
      </c>
      <c r="N801" s="3" t="s">
        <v>26</v>
      </c>
      <c r="O801" s="3" t="s">
        <v>27</v>
      </c>
      <c r="P801" s="3" t="s">
        <v>234</v>
      </c>
      <c r="Q801" s="3" t="s">
        <v>203</v>
      </c>
      <c r="R801" s="3">
        <f>IF( ('Question 10 unworked'!$G801="Mumbai Indians")+('Question 10 unworked'!$H801="Mumbai Indians"),1,0)</f>
        <v>0</v>
      </c>
    </row>
    <row r="802" spans="1:18" ht="15.75" customHeight="1" x14ac:dyDescent="0.3">
      <c r="A802" s="3">
        <v>1216529</v>
      </c>
      <c r="B802" s="3" t="s">
        <v>283</v>
      </c>
      <c r="C802" s="5">
        <v>44115</v>
      </c>
      <c r="D802" s="3" t="s">
        <v>328</v>
      </c>
      <c r="E802" s="3" t="s">
        <v>284</v>
      </c>
      <c r="F802" s="3">
        <v>0</v>
      </c>
      <c r="G802" s="3" t="s">
        <v>376</v>
      </c>
      <c r="H802" s="3" t="s">
        <v>49</v>
      </c>
      <c r="I802" s="3" t="s">
        <v>376</v>
      </c>
      <c r="J802" s="3" t="s">
        <v>35</v>
      </c>
      <c r="K802" s="3" t="s">
        <v>49</v>
      </c>
      <c r="L802" s="3" t="s">
        <v>43</v>
      </c>
      <c r="M802" s="3">
        <v>5</v>
      </c>
      <c r="N802" s="3" t="s">
        <v>26</v>
      </c>
      <c r="O802" s="3" t="s">
        <v>27</v>
      </c>
      <c r="P802" s="3" t="s">
        <v>305</v>
      </c>
      <c r="Q802" s="3" t="s">
        <v>142</v>
      </c>
      <c r="R802" s="3">
        <f>IF( ('Question 10 unworked'!$G802="Mumbai Indians")+('Question 10 unworked'!$H802="Mumbai Indians"),1,0)</f>
        <v>1</v>
      </c>
    </row>
    <row r="803" spans="1:18" ht="15.75" customHeight="1" x14ac:dyDescent="0.3">
      <c r="A803" s="3">
        <v>1216530</v>
      </c>
      <c r="B803" s="3" t="s">
        <v>290</v>
      </c>
      <c r="C803" s="5">
        <v>44136</v>
      </c>
      <c r="D803" s="3" t="s">
        <v>398</v>
      </c>
      <c r="E803" s="3" t="s">
        <v>291</v>
      </c>
      <c r="F803" s="3">
        <v>0</v>
      </c>
      <c r="G803" s="3" t="s">
        <v>23</v>
      </c>
      <c r="H803" s="3" t="s">
        <v>42</v>
      </c>
      <c r="I803" s="3" t="s">
        <v>42</v>
      </c>
      <c r="J803" s="3" t="s">
        <v>24</v>
      </c>
      <c r="K803" s="3" t="s">
        <v>23</v>
      </c>
      <c r="L803" s="3" t="s">
        <v>25</v>
      </c>
      <c r="M803" s="3">
        <v>60</v>
      </c>
      <c r="N803" s="3" t="s">
        <v>26</v>
      </c>
      <c r="O803" s="3" t="s">
        <v>27</v>
      </c>
      <c r="P803" s="3" t="s">
        <v>325</v>
      </c>
      <c r="Q803" s="3" t="s">
        <v>203</v>
      </c>
      <c r="R803" s="3">
        <f>IF( ('Question 10 unworked'!$G803="Mumbai Indians")+('Question 10 unworked'!$H803="Mumbai Indians"),1,0)</f>
        <v>0</v>
      </c>
    </row>
    <row r="804" spans="1:18" ht="15.75" customHeight="1" x14ac:dyDescent="0.3">
      <c r="A804" s="3">
        <v>1216531</v>
      </c>
      <c r="B804" s="3" t="s">
        <v>286</v>
      </c>
      <c r="C804" s="5">
        <v>44119</v>
      </c>
      <c r="D804" s="3" t="s">
        <v>364</v>
      </c>
      <c r="E804" s="3" t="s">
        <v>288</v>
      </c>
      <c r="F804" s="3">
        <v>0</v>
      </c>
      <c r="G804" s="3" t="s">
        <v>22</v>
      </c>
      <c r="H804" s="3" t="s">
        <v>33</v>
      </c>
      <c r="I804" s="3" t="s">
        <v>22</v>
      </c>
      <c r="J804" s="3" t="s">
        <v>35</v>
      </c>
      <c r="K804" s="3" t="s">
        <v>33</v>
      </c>
      <c r="L804" s="3" t="s">
        <v>43</v>
      </c>
      <c r="M804" s="3">
        <v>8</v>
      </c>
      <c r="N804" s="3" t="s">
        <v>26</v>
      </c>
      <c r="O804" s="3" t="s">
        <v>27</v>
      </c>
      <c r="P804" s="3" t="s">
        <v>337</v>
      </c>
      <c r="Q804" s="3" t="s">
        <v>254</v>
      </c>
      <c r="R804" s="3">
        <f>IF( ('Question 10 unworked'!$G804="Mumbai Indians")+('Question 10 unworked'!$H804="Mumbai Indians"),1,0)</f>
        <v>0</v>
      </c>
    </row>
    <row r="805" spans="1:18" ht="15.75" customHeight="1" x14ac:dyDescent="0.3">
      <c r="A805" s="3">
        <v>1216532</v>
      </c>
      <c r="B805" s="3" t="s">
        <v>283</v>
      </c>
      <c r="C805" s="5">
        <v>44103</v>
      </c>
      <c r="D805" s="3" t="s">
        <v>348</v>
      </c>
      <c r="E805" s="3" t="s">
        <v>284</v>
      </c>
      <c r="F805" s="3">
        <v>0</v>
      </c>
      <c r="G805" s="3" t="s">
        <v>261</v>
      </c>
      <c r="H805" s="3" t="s">
        <v>376</v>
      </c>
      <c r="I805" s="3" t="s">
        <v>376</v>
      </c>
      <c r="J805" s="3" t="s">
        <v>24</v>
      </c>
      <c r="K805" s="3" t="s">
        <v>261</v>
      </c>
      <c r="L805" s="3" t="s">
        <v>25</v>
      </c>
      <c r="M805" s="3">
        <v>15</v>
      </c>
      <c r="N805" s="3" t="s">
        <v>26</v>
      </c>
      <c r="O805" s="3" t="s">
        <v>27</v>
      </c>
      <c r="P805" s="3" t="s">
        <v>324</v>
      </c>
      <c r="Q805" s="3" t="s">
        <v>142</v>
      </c>
      <c r="R805" s="3">
        <f>IF( ('Question 10 unworked'!$G805="Mumbai Indians")+('Question 10 unworked'!$H805="Mumbai Indians"),1,0)</f>
        <v>0</v>
      </c>
    </row>
    <row r="806" spans="1:18" ht="15.75" customHeight="1" x14ac:dyDescent="0.3">
      <c r="A806" s="3">
        <v>1216533</v>
      </c>
      <c r="B806" s="3" t="s">
        <v>283</v>
      </c>
      <c r="C806" s="5">
        <v>44123</v>
      </c>
      <c r="D806" s="3" t="s">
        <v>356</v>
      </c>
      <c r="E806" s="3" t="s">
        <v>284</v>
      </c>
      <c r="F806" s="3">
        <v>0</v>
      </c>
      <c r="G806" s="3" t="s">
        <v>34</v>
      </c>
      <c r="H806" s="3" t="s">
        <v>42</v>
      </c>
      <c r="I806" s="3" t="s">
        <v>34</v>
      </c>
      <c r="J806" s="3" t="s">
        <v>35</v>
      </c>
      <c r="K806" s="3" t="s">
        <v>42</v>
      </c>
      <c r="L806" s="3" t="s">
        <v>43</v>
      </c>
      <c r="M806" s="3">
        <v>7</v>
      </c>
      <c r="N806" s="3" t="s">
        <v>26</v>
      </c>
      <c r="O806" s="3" t="s">
        <v>27</v>
      </c>
      <c r="P806" s="3" t="s">
        <v>305</v>
      </c>
      <c r="Q806" s="3" t="s">
        <v>324</v>
      </c>
      <c r="R806" s="3">
        <f>IF( ('Question 10 unworked'!$G806="Mumbai Indians")+('Question 10 unworked'!$H806="Mumbai Indians"),1,0)</f>
        <v>0</v>
      </c>
    </row>
    <row r="807" spans="1:18" ht="15.75" customHeight="1" x14ac:dyDescent="0.3">
      <c r="A807" s="3">
        <v>1216534</v>
      </c>
      <c r="B807" s="3" t="s">
        <v>290</v>
      </c>
      <c r="C807" s="5">
        <v>44095</v>
      </c>
      <c r="D807" s="3" t="s">
        <v>287</v>
      </c>
      <c r="E807" s="3" t="s">
        <v>291</v>
      </c>
      <c r="F807" s="3">
        <v>0</v>
      </c>
      <c r="G807" s="3" t="s">
        <v>22</v>
      </c>
      <c r="H807" s="3" t="s">
        <v>261</v>
      </c>
      <c r="I807" s="3" t="s">
        <v>261</v>
      </c>
      <c r="J807" s="3" t="s">
        <v>24</v>
      </c>
      <c r="K807" s="3" t="s">
        <v>22</v>
      </c>
      <c r="L807" s="3" t="s">
        <v>25</v>
      </c>
      <c r="M807" s="3">
        <v>10</v>
      </c>
      <c r="N807" s="3" t="s">
        <v>26</v>
      </c>
      <c r="O807" s="3" t="s">
        <v>27</v>
      </c>
      <c r="P807" s="3" t="s">
        <v>334</v>
      </c>
      <c r="Q807" s="3" t="s">
        <v>325</v>
      </c>
      <c r="R807" s="3">
        <f>IF( ('Question 10 unworked'!$G807="Mumbai Indians")+('Question 10 unworked'!$H807="Mumbai Indians"),1,0)</f>
        <v>0</v>
      </c>
    </row>
    <row r="808" spans="1:18" ht="15.75" customHeight="1" x14ac:dyDescent="0.3">
      <c r="A808" s="3">
        <v>1216535</v>
      </c>
      <c r="B808" s="3" t="s">
        <v>290</v>
      </c>
      <c r="C808" s="5">
        <v>44135</v>
      </c>
      <c r="D808" s="3" t="s">
        <v>372</v>
      </c>
      <c r="E808" s="3" t="s">
        <v>291</v>
      </c>
      <c r="F808" s="3">
        <v>0</v>
      </c>
      <c r="G808" s="3" t="s">
        <v>376</v>
      </c>
      <c r="H808" s="3" t="s">
        <v>49</v>
      </c>
      <c r="I808" s="3" t="s">
        <v>49</v>
      </c>
      <c r="J808" s="3" t="s">
        <v>24</v>
      </c>
      <c r="K808" s="3" t="s">
        <v>49</v>
      </c>
      <c r="L808" s="3" t="s">
        <v>43</v>
      </c>
      <c r="M808" s="3">
        <v>9</v>
      </c>
      <c r="N808" s="3" t="s">
        <v>26</v>
      </c>
      <c r="O808" s="3" t="s">
        <v>27</v>
      </c>
      <c r="P808" s="3" t="s">
        <v>353</v>
      </c>
      <c r="Q808" s="3" t="s">
        <v>203</v>
      </c>
      <c r="R808" s="3">
        <f>IF( ('Question 10 unworked'!$G808="Mumbai Indians")+('Question 10 unworked'!$H808="Mumbai Indians"),1,0)</f>
        <v>1</v>
      </c>
    </row>
    <row r="809" spans="1:18" ht="15.75" customHeight="1" x14ac:dyDescent="0.3">
      <c r="A809" s="3">
        <v>1216536</v>
      </c>
      <c r="B809" s="3" t="s">
        <v>290</v>
      </c>
      <c r="C809" s="5">
        <v>44133</v>
      </c>
      <c r="D809" s="3" t="s">
        <v>395</v>
      </c>
      <c r="E809" s="3" t="s">
        <v>291</v>
      </c>
      <c r="F809" s="3">
        <v>0</v>
      </c>
      <c r="G809" s="3" t="s">
        <v>23</v>
      </c>
      <c r="H809" s="3" t="s">
        <v>34</v>
      </c>
      <c r="I809" s="3" t="s">
        <v>34</v>
      </c>
      <c r="J809" s="3" t="s">
        <v>24</v>
      </c>
      <c r="K809" s="3" t="s">
        <v>34</v>
      </c>
      <c r="L809" s="3" t="s">
        <v>43</v>
      </c>
      <c r="M809" s="3">
        <v>6</v>
      </c>
      <c r="N809" s="3" t="s">
        <v>26</v>
      </c>
      <c r="O809" s="3" t="s">
        <v>27</v>
      </c>
      <c r="P809" s="3" t="s">
        <v>254</v>
      </c>
      <c r="Q809" s="3" t="s">
        <v>285</v>
      </c>
      <c r="R809" s="3">
        <f>IF( ('Question 10 unworked'!$G809="Mumbai Indians")+('Question 10 unworked'!$H809="Mumbai Indians"),1,0)</f>
        <v>0</v>
      </c>
    </row>
    <row r="810" spans="1:18" ht="15.75" customHeight="1" x14ac:dyDescent="0.3">
      <c r="A810" s="3">
        <v>1216537</v>
      </c>
      <c r="B810" s="3" t="s">
        <v>283</v>
      </c>
      <c r="C810" s="5">
        <v>44134</v>
      </c>
      <c r="D810" s="3" t="s">
        <v>354</v>
      </c>
      <c r="E810" s="3" t="s">
        <v>284</v>
      </c>
      <c r="F810" s="3">
        <v>0</v>
      </c>
      <c r="G810" s="3" t="s">
        <v>33</v>
      </c>
      <c r="H810" s="3" t="s">
        <v>42</v>
      </c>
      <c r="I810" s="3" t="s">
        <v>42</v>
      </c>
      <c r="J810" s="3" t="s">
        <v>24</v>
      </c>
      <c r="K810" s="3" t="s">
        <v>42</v>
      </c>
      <c r="L810" s="3" t="s">
        <v>43</v>
      </c>
      <c r="M810" s="3">
        <v>7</v>
      </c>
      <c r="N810" s="3" t="s">
        <v>26</v>
      </c>
      <c r="O810" s="3" t="s">
        <v>27</v>
      </c>
      <c r="P810" s="3" t="s">
        <v>305</v>
      </c>
      <c r="Q810" s="3" t="s">
        <v>142</v>
      </c>
      <c r="R810" s="3">
        <f>IF( ('Question 10 unworked'!$G810="Mumbai Indians")+('Question 10 unworked'!$H810="Mumbai Indians"),1,0)</f>
        <v>0</v>
      </c>
    </row>
    <row r="811" spans="1:18" ht="15.75" customHeight="1" x14ac:dyDescent="0.3">
      <c r="A811" s="3">
        <v>1216538</v>
      </c>
      <c r="B811" s="3" t="s">
        <v>286</v>
      </c>
      <c r="C811" s="5">
        <v>44108</v>
      </c>
      <c r="D811" s="3" t="s">
        <v>314</v>
      </c>
      <c r="E811" s="3" t="s">
        <v>288</v>
      </c>
      <c r="F811" s="3">
        <v>0</v>
      </c>
      <c r="G811" s="3" t="s">
        <v>49</v>
      </c>
      <c r="H811" s="3" t="s">
        <v>261</v>
      </c>
      <c r="I811" s="3" t="s">
        <v>49</v>
      </c>
      <c r="J811" s="3" t="s">
        <v>35</v>
      </c>
      <c r="K811" s="3" t="s">
        <v>49</v>
      </c>
      <c r="L811" s="3" t="s">
        <v>25</v>
      </c>
      <c r="M811" s="3">
        <v>34</v>
      </c>
      <c r="N811" s="3" t="s">
        <v>26</v>
      </c>
      <c r="O811" s="3" t="s">
        <v>27</v>
      </c>
      <c r="P811" s="3" t="s">
        <v>337</v>
      </c>
      <c r="Q811" s="3" t="s">
        <v>285</v>
      </c>
      <c r="R811" s="3">
        <f>IF( ('Question 10 unworked'!$G811="Mumbai Indians")+('Question 10 unworked'!$H811="Mumbai Indians"),1,0)</f>
        <v>1</v>
      </c>
    </row>
    <row r="812" spans="1:18" ht="15.75" customHeight="1" x14ac:dyDescent="0.3">
      <c r="A812" s="3">
        <v>1216539</v>
      </c>
      <c r="B812" s="3" t="s">
        <v>290</v>
      </c>
      <c r="C812" s="5">
        <v>44099</v>
      </c>
      <c r="D812" s="3" t="s">
        <v>377</v>
      </c>
      <c r="E812" s="3" t="s">
        <v>291</v>
      </c>
      <c r="F812" s="3">
        <v>0</v>
      </c>
      <c r="G812" s="3" t="s">
        <v>376</v>
      </c>
      <c r="H812" s="3" t="s">
        <v>34</v>
      </c>
      <c r="I812" s="3" t="s">
        <v>34</v>
      </c>
      <c r="J812" s="3" t="s">
        <v>24</v>
      </c>
      <c r="K812" s="3" t="s">
        <v>376</v>
      </c>
      <c r="L812" s="3" t="s">
        <v>25</v>
      </c>
      <c r="M812" s="3">
        <v>44</v>
      </c>
      <c r="N812" s="3" t="s">
        <v>26</v>
      </c>
      <c r="O812" s="3" t="s">
        <v>27</v>
      </c>
      <c r="P812" s="3" t="s">
        <v>337</v>
      </c>
      <c r="Q812" s="3" t="s">
        <v>285</v>
      </c>
      <c r="R812" s="3">
        <f>IF( ('Question 10 unworked'!$G812="Mumbai Indians")+('Question 10 unworked'!$H812="Mumbai Indians"),1,0)</f>
        <v>0</v>
      </c>
    </row>
    <row r="813" spans="1:18" ht="15.75" customHeight="1" x14ac:dyDescent="0.3">
      <c r="A813" s="3">
        <v>1216540</v>
      </c>
      <c r="B813" s="3" t="s">
        <v>286</v>
      </c>
      <c r="C813" s="5">
        <v>44116</v>
      </c>
      <c r="D813" s="3" t="s">
        <v>123</v>
      </c>
      <c r="E813" s="3" t="s">
        <v>288</v>
      </c>
      <c r="F813" s="3">
        <v>0</v>
      </c>
      <c r="G813" s="3" t="s">
        <v>22</v>
      </c>
      <c r="H813" s="3" t="s">
        <v>23</v>
      </c>
      <c r="I813" s="3" t="s">
        <v>22</v>
      </c>
      <c r="J813" s="3" t="s">
        <v>35</v>
      </c>
      <c r="K813" s="3" t="s">
        <v>22</v>
      </c>
      <c r="L813" s="3" t="s">
        <v>25</v>
      </c>
      <c r="M813" s="3">
        <v>82</v>
      </c>
      <c r="N813" s="3" t="s">
        <v>26</v>
      </c>
      <c r="O813" s="3" t="s">
        <v>27</v>
      </c>
      <c r="P813" s="3" t="s">
        <v>285</v>
      </c>
      <c r="Q813" s="3" t="s">
        <v>308</v>
      </c>
      <c r="R813" s="3">
        <f>IF( ('Question 10 unworked'!$G813="Mumbai Indians")+('Question 10 unworked'!$H813="Mumbai Indians"),1,0)</f>
        <v>0</v>
      </c>
    </row>
    <row r="814" spans="1:18" ht="15.75" customHeight="1" x14ac:dyDescent="0.3">
      <c r="A814" s="3">
        <v>1216541</v>
      </c>
      <c r="B814" s="3" t="s">
        <v>283</v>
      </c>
      <c r="C814" s="5">
        <v>44129</v>
      </c>
      <c r="D814" s="3" t="s">
        <v>354</v>
      </c>
      <c r="E814" s="3" t="s">
        <v>284</v>
      </c>
      <c r="F814" s="3">
        <v>0</v>
      </c>
      <c r="G814" s="3" t="s">
        <v>49</v>
      </c>
      <c r="H814" s="3" t="s">
        <v>42</v>
      </c>
      <c r="I814" s="3" t="s">
        <v>49</v>
      </c>
      <c r="J814" s="3" t="s">
        <v>35</v>
      </c>
      <c r="K814" s="3" t="s">
        <v>42</v>
      </c>
      <c r="L814" s="3" t="s">
        <v>43</v>
      </c>
      <c r="M814" s="3">
        <v>8</v>
      </c>
      <c r="N814" s="3" t="s">
        <v>26</v>
      </c>
      <c r="O814" s="3" t="s">
        <v>27</v>
      </c>
      <c r="P814" s="3" t="s">
        <v>384</v>
      </c>
      <c r="Q814" s="3" t="s">
        <v>324</v>
      </c>
      <c r="R814" s="3">
        <f>IF( ('Question 10 unworked'!$G814="Mumbai Indians")+('Question 10 unworked'!$H814="Mumbai Indians"),1,0)</f>
        <v>1</v>
      </c>
    </row>
    <row r="815" spans="1:18" ht="15.75" customHeight="1" x14ac:dyDescent="0.3">
      <c r="A815" s="3">
        <v>1216542</v>
      </c>
      <c r="B815" s="3" t="s">
        <v>290</v>
      </c>
      <c r="C815" s="5">
        <v>44112</v>
      </c>
      <c r="D815" s="3" t="s">
        <v>378</v>
      </c>
      <c r="E815" s="3" t="s">
        <v>291</v>
      </c>
      <c r="F815" s="3">
        <v>0</v>
      </c>
      <c r="G815" s="3" t="s">
        <v>261</v>
      </c>
      <c r="H815" s="3" t="s">
        <v>33</v>
      </c>
      <c r="I815" s="3" t="s">
        <v>261</v>
      </c>
      <c r="J815" s="3" t="s">
        <v>35</v>
      </c>
      <c r="K815" s="3" t="s">
        <v>261</v>
      </c>
      <c r="L815" s="3" t="s">
        <v>25</v>
      </c>
      <c r="M815" s="3">
        <v>69</v>
      </c>
      <c r="N815" s="3" t="s">
        <v>26</v>
      </c>
      <c r="O815" s="3" t="s">
        <v>27</v>
      </c>
      <c r="P815" s="3" t="s">
        <v>234</v>
      </c>
      <c r="Q815" s="3" t="s">
        <v>325</v>
      </c>
      <c r="R815" s="3">
        <f>IF( ('Question 10 unworked'!$G815="Mumbai Indians")+('Question 10 unworked'!$H815="Mumbai Indians"),1,0)</f>
        <v>0</v>
      </c>
    </row>
    <row r="816" spans="1:18" ht="15.75" customHeight="1" x14ac:dyDescent="0.3">
      <c r="A816" s="3">
        <v>1216543</v>
      </c>
      <c r="B816" s="3" t="s">
        <v>290</v>
      </c>
      <c r="C816" s="5">
        <v>44118</v>
      </c>
      <c r="D816" s="3" t="s">
        <v>394</v>
      </c>
      <c r="E816" s="3" t="s">
        <v>291</v>
      </c>
      <c r="F816" s="3">
        <v>0</v>
      </c>
      <c r="G816" s="3" t="s">
        <v>376</v>
      </c>
      <c r="H816" s="3" t="s">
        <v>42</v>
      </c>
      <c r="I816" s="3" t="s">
        <v>376</v>
      </c>
      <c r="J816" s="3" t="s">
        <v>35</v>
      </c>
      <c r="K816" s="3" t="s">
        <v>376</v>
      </c>
      <c r="L816" s="3" t="s">
        <v>25</v>
      </c>
      <c r="M816" s="3">
        <v>13</v>
      </c>
      <c r="N816" s="3" t="s">
        <v>26</v>
      </c>
      <c r="O816" s="3" t="s">
        <v>27</v>
      </c>
      <c r="P816" s="3" t="s">
        <v>234</v>
      </c>
      <c r="Q816" s="3" t="s">
        <v>325</v>
      </c>
      <c r="R816" s="3">
        <f>IF( ('Question 10 unworked'!$G816="Mumbai Indians")+('Question 10 unworked'!$H816="Mumbai Indians"),1,0)</f>
        <v>0</v>
      </c>
    </row>
    <row r="817" spans="1:18" ht="15.75" customHeight="1" x14ac:dyDescent="0.3">
      <c r="A817" s="3">
        <v>1216544</v>
      </c>
      <c r="B817" s="3" t="s">
        <v>290</v>
      </c>
      <c r="C817" s="5">
        <v>44129</v>
      </c>
      <c r="D817" s="3" t="s">
        <v>395</v>
      </c>
      <c r="E817" s="3" t="s">
        <v>291</v>
      </c>
      <c r="F817" s="3">
        <v>0</v>
      </c>
      <c r="G817" s="3" t="s">
        <v>22</v>
      </c>
      <c r="H817" s="3" t="s">
        <v>34</v>
      </c>
      <c r="I817" s="3" t="s">
        <v>22</v>
      </c>
      <c r="J817" s="3" t="s">
        <v>35</v>
      </c>
      <c r="K817" s="3" t="s">
        <v>34</v>
      </c>
      <c r="L817" s="3" t="s">
        <v>43</v>
      </c>
      <c r="M817" s="3">
        <v>8</v>
      </c>
      <c r="N817" s="3" t="s">
        <v>26</v>
      </c>
      <c r="O817" s="3" t="s">
        <v>27</v>
      </c>
      <c r="P817" s="3" t="s">
        <v>254</v>
      </c>
      <c r="Q817" s="3" t="s">
        <v>285</v>
      </c>
      <c r="R817" s="3">
        <f>IF( ('Question 10 unworked'!$G817="Mumbai Indians")+('Question 10 unworked'!$H817="Mumbai Indians"),1,0)</f>
        <v>0</v>
      </c>
    </row>
    <row r="818" spans="1:18" ht="15.75" customHeight="1" x14ac:dyDescent="0.3">
      <c r="A818" s="3">
        <v>1216545</v>
      </c>
      <c r="B818" s="3" t="s">
        <v>283</v>
      </c>
      <c r="C818" s="5">
        <v>44100</v>
      </c>
      <c r="D818" s="3" t="s">
        <v>389</v>
      </c>
      <c r="E818" s="3" t="s">
        <v>284</v>
      </c>
      <c r="F818" s="3">
        <v>0</v>
      </c>
      <c r="G818" s="3" t="s">
        <v>261</v>
      </c>
      <c r="H818" s="3" t="s">
        <v>23</v>
      </c>
      <c r="I818" s="3" t="s">
        <v>261</v>
      </c>
      <c r="J818" s="3" t="s">
        <v>35</v>
      </c>
      <c r="K818" s="3" t="s">
        <v>23</v>
      </c>
      <c r="L818" s="3" t="s">
        <v>43</v>
      </c>
      <c r="M818" s="3">
        <v>7</v>
      </c>
      <c r="N818" s="3" t="s">
        <v>26</v>
      </c>
      <c r="O818" s="3" t="s">
        <v>27</v>
      </c>
      <c r="P818" s="3" t="s">
        <v>305</v>
      </c>
      <c r="Q818" s="3" t="s">
        <v>324</v>
      </c>
      <c r="R818" s="3">
        <f>IF( ('Question 10 unworked'!$G818="Mumbai Indians")+('Question 10 unworked'!$H818="Mumbai Indians"),1,0)</f>
        <v>0</v>
      </c>
    </row>
    <row r="819" spans="1:18" ht="15.75" customHeight="1" x14ac:dyDescent="0.3">
      <c r="A819" s="3">
        <v>1216546</v>
      </c>
      <c r="B819" s="3" t="s">
        <v>290</v>
      </c>
      <c r="C819" s="5">
        <v>44124</v>
      </c>
      <c r="D819" s="3" t="s">
        <v>229</v>
      </c>
      <c r="E819" s="3" t="s">
        <v>291</v>
      </c>
      <c r="F819" s="3">
        <v>0</v>
      </c>
      <c r="G819" s="3" t="s">
        <v>376</v>
      </c>
      <c r="H819" s="3" t="s">
        <v>33</v>
      </c>
      <c r="I819" s="3" t="s">
        <v>376</v>
      </c>
      <c r="J819" s="3" t="s">
        <v>35</v>
      </c>
      <c r="K819" s="3" t="s">
        <v>33</v>
      </c>
      <c r="L819" s="3" t="s">
        <v>43</v>
      </c>
      <c r="M819" s="3">
        <v>5</v>
      </c>
      <c r="N819" s="3" t="s">
        <v>26</v>
      </c>
      <c r="O819" s="3" t="s">
        <v>27</v>
      </c>
      <c r="P819" s="3" t="s">
        <v>254</v>
      </c>
      <c r="Q819" s="3" t="s">
        <v>285</v>
      </c>
      <c r="R819" s="3">
        <f>IF( ('Question 10 unworked'!$G819="Mumbai Indians")+('Question 10 unworked'!$H819="Mumbai Indians"),1,0)</f>
        <v>0</v>
      </c>
    </row>
    <row r="820" spans="1:18" ht="15.75" customHeight="1" x14ac:dyDescent="0.3">
      <c r="A820" s="3">
        <v>1216547</v>
      </c>
      <c r="B820" s="3" t="s">
        <v>290</v>
      </c>
      <c r="C820" s="5">
        <v>44102</v>
      </c>
      <c r="D820" s="3" t="s">
        <v>123</v>
      </c>
      <c r="E820" s="3" t="s">
        <v>291</v>
      </c>
      <c r="F820" s="3">
        <v>0</v>
      </c>
      <c r="G820" s="3" t="s">
        <v>22</v>
      </c>
      <c r="H820" s="3" t="s">
        <v>49</v>
      </c>
      <c r="I820" s="3" t="s">
        <v>49</v>
      </c>
      <c r="J820" s="3" t="s">
        <v>24</v>
      </c>
      <c r="K820" s="3" t="s">
        <v>22</v>
      </c>
      <c r="L820" s="3" t="s">
        <v>124</v>
      </c>
      <c r="M820" s="3" t="s">
        <v>27</v>
      </c>
      <c r="N820" s="3" t="s">
        <v>125</v>
      </c>
      <c r="O820" s="3" t="s">
        <v>27</v>
      </c>
      <c r="P820" s="3" t="s">
        <v>325</v>
      </c>
      <c r="Q820" s="3" t="s">
        <v>203</v>
      </c>
      <c r="R820" s="3">
        <f>IF( ('Question 10 unworked'!$G820="Mumbai Indians")+('Question 10 unworked'!$H820="Mumbai Indians"),1,0)</f>
        <v>1</v>
      </c>
    </row>
    <row r="821" spans="1:18" ht="15.75" customHeight="1" x14ac:dyDescent="0.3">
      <c r="A821" s="3">
        <v>1237177</v>
      </c>
      <c r="B821" s="3" t="s">
        <v>290</v>
      </c>
      <c r="C821" s="5">
        <v>44140</v>
      </c>
      <c r="D821" s="3" t="s">
        <v>351</v>
      </c>
      <c r="E821" s="3" t="s">
        <v>291</v>
      </c>
      <c r="F821" s="3">
        <v>0</v>
      </c>
      <c r="G821" s="3" t="s">
        <v>49</v>
      </c>
      <c r="H821" s="3" t="s">
        <v>376</v>
      </c>
      <c r="I821" s="3" t="s">
        <v>376</v>
      </c>
      <c r="J821" s="3" t="s">
        <v>24</v>
      </c>
      <c r="K821" s="3" t="s">
        <v>49</v>
      </c>
      <c r="L821" s="3" t="s">
        <v>25</v>
      </c>
      <c r="M821" s="3">
        <v>57</v>
      </c>
      <c r="N821" s="3" t="s">
        <v>26</v>
      </c>
      <c r="O821" s="3" t="s">
        <v>27</v>
      </c>
      <c r="P821" s="3" t="s">
        <v>305</v>
      </c>
      <c r="Q821" s="3" t="s">
        <v>325</v>
      </c>
      <c r="R821" s="3">
        <f>IF( ('Question 10 unworked'!$G821="Mumbai Indians")+('Question 10 unworked'!$H821="Mumbai Indians"),1,0)</f>
        <v>1</v>
      </c>
    </row>
    <row r="822" spans="1:18" ht="15.75" customHeight="1" x14ac:dyDescent="0.3">
      <c r="A822" s="3">
        <v>1237178</v>
      </c>
      <c r="B822" s="3" t="s">
        <v>283</v>
      </c>
      <c r="C822" s="5">
        <v>44141</v>
      </c>
      <c r="D822" s="3" t="s">
        <v>355</v>
      </c>
      <c r="E822" s="3" t="s">
        <v>284</v>
      </c>
      <c r="F822" s="3">
        <v>0</v>
      </c>
      <c r="G822" s="3" t="s">
        <v>22</v>
      </c>
      <c r="H822" s="3" t="s">
        <v>261</v>
      </c>
      <c r="I822" s="3" t="s">
        <v>261</v>
      </c>
      <c r="J822" s="3" t="s">
        <v>24</v>
      </c>
      <c r="K822" s="3" t="s">
        <v>261</v>
      </c>
      <c r="L822" s="3" t="s">
        <v>43</v>
      </c>
      <c r="M822" s="3">
        <v>6</v>
      </c>
      <c r="N822" s="3" t="s">
        <v>26</v>
      </c>
      <c r="O822" s="3" t="s">
        <v>27</v>
      </c>
      <c r="P822" s="3" t="s">
        <v>203</v>
      </c>
      <c r="Q822" s="3" t="s">
        <v>142</v>
      </c>
      <c r="R822" s="3">
        <f>IF( ('Question 10 unworked'!$G822="Mumbai Indians")+('Question 10 unworked'!$H822="Mumbai Indians"),1,0)</f>
        <v>0</v>
      </c>
    </row>
    <row r="823" spans="1:18" ht="15.75" customHeight="1" x14ac:dyDescent="0.3">
      <c r="A823" s="3">
        <v>1237180</v>
      </c>
      <c r="B823" s="3" t="s">
        <v>283</v>
      </c>
      <c r="C823" s="5">
        <v>44143</v>
      </c>
      <c r="D823" s="3" t="s">
        <v>339</v>
      </c>
      <c r="E823" s="3" t="s">
        <v>284</v>
      </c>
      <c r="F823" s="3">
        <v>0</v>
      </c>
      <c r="G823" s="3" t="s">
        <v>376</v>
      </c>
      <c r="H823" s="3" t="s">
        <v>261</v>
      </c>
      <c r="I823" s="3" t="s">
        <v>376</v>
      </c>
      <c r="J823" s="3" t="s">
        <v>35</v>
      </c>
      <c r="K823" s="3" t="s">
        <v>376</v>
      </c>
      <c r="L823" s="3" t="s">
        <v>25</v>
      </c>
      <c r="M823" s="3">
        <v>17</v>
      </c>
      <c r="N823" s="3" t="s">
        <v>26</v>
      </c>
      <c r="O823" s="3" t="s">
        <v>27</v>
      </c>
      <c r="P823" s="3" t="s">
        <v>203</v>
      </c>
      <c r="Q823" s="3" t="s">
        <v>142</v>
      </c>
      <c r="R823" s="3">
        <f>IF( ('Question 10 unworked'!$G823="Mumbai Indians")+('Question 10 unworked'!$H823="Mumbai Indians"),1,0)</f>
        <v>0</v>
      </c>
    </row>
    <row r="824" spans="1:18" ht="15.75" customHeight="1" x14ac:dyDescent="0.3">
      <c r="A824" s="3">
        <v>1237181</v>
      </c>
      <c r="B824" s="3" t="s">
        <v>290</v>
      </c>
      <c r="C824" s="5">
        <v>44145</v>
      </c>
      <c r="D824" s="3" t="s">
        <v>314</v>
      </c>
      <c r="E824" s="3" t="s">
        <v>291</v>
      </c>
      <c r="F824" s="3">
        <v>0</v>
      </c>
      <c r="G824" s="3" t="s">
        <v>376</v>
      </c>
      <c r="H824" s="3" t="s">
        <v>49</v>
      </c>
      <c r="I824" s="3" t="s">
        <v>376</v>
      </c>
      <c r="J824" s="3" t="s">
        <v>35</v>
      </c>
      <c r="K824" s="3" t="s">
        <v>49</v>
      </c>
      <c r="L824" s="3" t="s">
        <v>43</v>
      </c>
      <c r="M824" s="3">
        <v>5</v>
      </c>
      <c r="N824" s="3" t="s">
        <v>26</v>
      </c>
      <c r="O824" s="3" t="s">
        <v>27</v>
      </c>
      <c r="P824" s="3" t="s">
        <v>305</v>
      </c>
      <c r="Q824" s="3" t="s">
        <v>325</v>
      </c>
      <c r="R824" s="3">
        <f>IF( ('Question 10 unworked'!$G824="Mumbai Indians")+('Question 10 unworked'!$H824="Mumbai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 1 unworked </vt:lpstr>
      <vt:lpstr>Question 1 worked_with function</vt:lpstr>
      <vt:lpstr>Question 1 worked_advanced filt</vt:lpstr>
      <vt:lpstr>Question 2 unworked</vt:lpstr>
      <vt:lpstr>Question 3 Pivot table</vt:lpstr>
      <vt:lpstr>Pivot Table 1</vt:lpstr>
      <vt:lpstr>Question 4 unworked</vt:lpstr>
      <vt:lpstr>Sheet1</vt:lpstr>
      <vt:lpstr>Question 5 unworked</vt:lpstr>
      <vt:lpstr>Sheet2</vt:lpstr>
      <vt:lpstr>Sheet3</vt:lpstr>
      <vt:lpstr>Question 6 unworked</vt:lpstr>
      <vt:lpstr>Question 7 unworked</vt:lpstr>
      <vt:lpstr>Question 8 unworked</vt:lpstr>
      <vt:lpstr>Question 9 unworked</vt:lpstr>
      <vt:lpstr>Question 10 unworked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Rhythm Shah</cp:lastModifiedBy>
  <dcterms:modified xsi:type="dcterms:W3CDTF">2023-04-15T11:41:23Z</dcterms:modified>
</cp:coreProperties>
</file>