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evelopment\Arquivos\"/>
    </mc:Choice>
  </mc:AlternateContent>
  <xr:revisionPtr revIDLastSave="0" documentId="13_ncr:1_{82070959-E28F-4AD8-A6F9-42FAD17E4294}" xr6:coauthVersionLast="47" xr6:coauthVersionMax="47" xr10:uidLastSave="{00000000-0000-0000-0000-000000000000}"/>
  <bookViews>
    <workbookView xWindow="-120" yWindow="-120" windowWidth="19440" windowHeight="15000" xr2:uid="{CABD6D17-120D-4371-8BC9-CF06B41EEF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5" i="1" s="1"/>
  <c r="C29" i="1"/>
  <c r="C30" i="1"/>
  <c r="C31" i="1"/>
  <c r="C32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11" i="1"/>
  <c r="C12" i="1"/>
  <c r="C13" i="1"/>
  <c r="C14" i="1"/>
  <c r="C15" i="1"/>
  <c r="C10" i="1"/>
  <c r="C9" i="1"/>
  <c r="G8" i="1" l="1"/>
  <c r="G13" i="1"/>
  <c r="G19" i="1"/>
  <c r="G32" i="1"/>
  <c r="B8" i="1"/>
  <c r="D8" i="1" s="1"/>
  <c r="G9" i="1"/>
  <c r="G22" i="1"/>
  <c r="G31" i="1"/>
  <c r="G12" i="1"/>
  <c r="G26" i="1"/>
  <c r="G18" i="1"/>
  <c r="G27" i="1"/>
  <c r="G15" i="1"/>
  <c r="G25" i="1"/>
  <c r="G30" i="1"/>
  <c r="G28" i="1"/>
  <c r="G20" i="1"/>
  <c r="G16" i="1"/>
  <c r="G29" i="1"/>
  <c r="G10" i="1"/>
  <c r="G23" i="1"/>
  <c r="G11" i="1"/>
  <c r="G21" i="1"/>
  <c r="G17" i="1"/>
  <c r="G14" i="1"/>
  <c r="G24" i="1"/>
  <c r="E8" i="1" l="1"/>
  <c r="F8" i="1" l="1"/>
  <c r="H8" i="1" s="1"/>
  <c r="B9" i="1" s="1"/>
  <c r="D9" i="1" s="1"/>
  <c r="E9" i="1" s="1"/>
  <c r="F9" i="1" s="1"/>
  <c r="H9" i="1" s="1"/>
  <c r="I8" i="1" l="1"/>
  <c r="I9" i="1"/>
  <c r="B10" i="1"/>
  <c r="D10" i="1" s="1"/>
  <c r="J9" i="1" l="1"/>
  <c r="K9" i="1"/>
  <c r="J8" i="1"/>
  <c r="K8" i="1"/>
  <c r="E10" i="1"/>
  <c r="F10" i="1" s="1"/>
  <c r="H10" i="1" s="1"/>
  <c r="B11" i="1" l="1"/>
  <c r="D11" i="1" s="1"/>
  <c r="I10" i="1"/>
  <c r="J10" i="1" l="1"/>
  <c r="K10" i="1"/>
  <c r="E11" i="1"/>
  <c r="F11" i="1" s="1"/>
  <c r="H11" i="1" s="1"/>
  <c r="I11" i="1" l="1"/>
  <c r="B12" i="1"/>
  <c r="D12" i="1" s="1"/>
  <c r="J11" i="1" l="1"/>
  <c r="K11" i="1"/>
  <c r="E12" i="1"/>
  <c r="F12" i="1" s="1"/>
  <c r="I12" i="1" l="1"/>
  <c r="K12" i="1" s="1"/>
  <c r="H12" i="1"/>
  <c r="B13" i="1" s="1"/>
  <c r="D13" i="1" s="1"/>
  <c r="E13" i="1" s="1"/>
  <c r="F13" i="1" s="1"/>
  <c r="H13" i="1" s="1"/>
  <c r="J12" i="1" l="1"/>
  <c r="B14" i="1"/>
  <c r="D14" i="1" s="1"/>
  <c r="I13" i="1"/>
  <c r="J13" i="1" l="1"/>
  <c r="K13" i="1"/>
  <c r="E14" i="1"/>
  <c r="F14" i="1" s="1"/>
  <c r="I14" i="1" l="1"/>
  <c r="H14" i="1"/>
  <c r="B15" i="1" s="1"/>
  <c r="D15" i="1" s="1"/>
  <c r="E15" i="1" s="1"/>
  <c r="F15" i="1" s="1"/>
  <c r="J14" i="1" l="1"/>
  <c r="K14" i="1"/>
  <c r="I15" i="1"/>
  <c r="H15" i="1"/>
  <c r="B16" i="1" s="1"/>
  <c r="D16" i="1" s="1"/>
  <c r="E16" i="1" s="1"/>
  <c r="F16" i="1" s="1"/>
  <c r="J15" i="1" l="1"/>
  <c r="K15" i="1"/>
  <c r="I16" i="1"/>
  <c r="H16" i="1"/>
  <c r="B17" i="1" s="1"/>
  <c r="D17" i="1" s="1"/>
  <c r="E17" i="1" s="1"/>
  <c r="F17" i="1" s="1"/>
  <c r="J16" i="1" l="1"/>
  <c r="K16" i="1"/>
  <c r="I17" i="1"/>
  <c r="H17" i="1"/>
  <c r="B18" i="1" s="1"/>
  <c r="D18" i="1" s="1"/>
  <c r="E18" i="1" s="1"/>
  <c r="F18" i="1" s="1"/>
  <c r="J17" i="1" l="1"/>
  <c r="K17" i="1"/>
  <c r="I18" i="1"/>
  <c r="H18" i="1"/>
  <c r="B19" i="1" s="1"/>
  <c r="D19" i="1" s="1"/>
  <c r="E19" i="1" s="1"/>
  <c r="F19" i="1" s="1"/>
  <c r="J18" i="1" l="1"/>
  <c r="K18" i="1"/>
  <c r="I19" i="1"/>
  <c r="H19" i="1"/>
  <c r="B20" i="1" s="1"/>
  <c r="D20" i="1" s="1"/>
  <c r="E20" i="1" s="1"/>
  <c r="F20" i="1" s="1"/>
  <c r="J19" i="1" l="1"/>
  <c r="K19" i="1"/>
  <c r="I20" i="1"/>
  <c r="H20" i="1"/>
  <c r="B21" i="1" s="1"/>
  <c r="D21" i="1" s="1"/>
  <c r="E21" i="1" s="1"/>
  <c r="F21" i="1" s="1"/>
  <c r="J20" i="1" l="1"/>
  <c r="K20" i="1"/>
  <c r="I21" i="1"/>
  <c r="H21" i="1"/>
  <c r="B22" i="1" s="1"/>
  <c r="D22" i="1" s="1"/>
  <c r="E22" i="1" s="1"/>
  <c r="F22" i="1" s="1"/>
  <c r="J21" i="1" l="1"/>
  <c r="K21" i="1"/>
  <c r="I22" i="1"/>
  <c r="H22" i="1"/>
  <c r="B23" i="1" s="1"/>
  <c r="D23" i="1" s="1"/>
  <c r="E23" i="1" s="1"/>
  <c r="F23" i="1" s="1"/>
  <c r="J22" i="1" l="1"/>
  <c r="K22" i="1"/>
  <c r="I23" i="1"/>
  <c r="H23" i="1"/>
  <c r="B24" i="1" s="1"/>
  <c r="D24" i="1" s="1"/>
  <c r="E24" i="1" s="1"/>
  <c r="F24" i="1" s="1"/>
  <c r="J23" i="1" l="1"/>
  <c r="K23" i="1"/>
  <c r="I24" i="1"/>
  <c r="H24" i="1"/>
  <c r="B25" i="1" s="1"/>
  <c r="D25" i="1" s="1"/>
  <c r="E25" i="1" s="1"/>
  <c r="F25" i="1" s="1"/>
  <c r="J24" i="1" l="1"/>
  <c r="K24" i="1"/>
  <c r="I25" i="1"/>
  <c r="H25" i="1"/>
  <c r="B26" i="1" s="1"/>
  <c r="D26" i="1" s="1"/>
  <c r="E26" i="1" s="1"/>
  <c r="F26" i="1" s="1"/>
  <c r="J25" i="1" l="1"/>
  <c r="K25" i="1"/>
  <c r="I26" i="1"/>
  <c r="H26" i="1"/>
  <c r="B27" i="1" s="1"/>
  <c r="D27" i="1" s="1"/>
  <c r="E27" i="1" s="1"/>
  <c r="F27" i="1" s="1"/>
  <c r="J26" i="1" l="1"/>
  <c r="K26" i="1"/>
  <c r="I27" i="1"/>
  <c r="H27" i="1"/>
  <c r="B28" i="1" s="1"/>
  <c r="D28" i="1" s="1"/>
  <c r="E28" i="1" s="1"/>
  <c r="F28" i="1" s="1"/>
  <c r="J27" i="1" l="1"/>
  <c r="K27" i="1"/>
  <c r="I28" i="1"/>
  <c r="H28" i="1"/>
  <c r="B29" i="1" s="1"/>
  <c r="D29" i="1" s="1"/>
  <c r="E29" i="1" s="1"/>
  <c r="F29" i="1" s="1"/>
  <c r="J28" i="1" l="1"/>
  <c r="K28" i="1"/>
  <c r="I29" i="1"/>
  <c r="H29" i="1"/>
  <c r="B30" i="1" s="1"/>
  <c r="D30" i="1" s="1"/>
  <c r="E30" i="1" s="1"/>
  <c r="F30" i="1" s="1"/>
  <c r="J29" i="1" l="1"/>
  <c r="K29" i="1"/>
  <c r="I30" i="1"/>
  <c r="H30" i="1"/>
  <c r="B31" i="1" s="1"/>
  <c r="D31" i="1" s="1"/>
  <c r="E31" i="1" s="1"/>
  <c r="F31" i="1" s="1"/>
  <c r="J30" i="1" l="1"/>
  <c r="K30" i="1"/>
  <c r="I31" i="1"/>
  <c r="H31" i="1"/>
  <c r="B32" i="1" s="1"/>
  <c r="D32" i="1" s="1"/>
  <c r="E32" i="1" s="1"/>
  <c r="F32" i="1" s="1"/>
  <c r="H32" i="1" s="1"/>
  <c r="J31" i="1" l="1"/>
  <c r="K31" i="1"/>
  <c r="I32" i="1"/>
  <c r="J32" i="1" l="1"/>
  <c r="K32" i="1"/>
</calcChain>
</file>

<file path=xl/sharedStrings.xml><?xml version="1.0" encoding="utf-8"?>
<sst xmlns="http://schemas.openxmlformats.org/spreadsheetml/2006/main" count="38" uniqueCount="38">
  <si>
    <t>valor investido Anual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</si>
  <si>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</si>
  <si>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</si>
  <si>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</si>
  <si>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</si>
  <si>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</si>
  <si>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</si>
  <si>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</si>
  <si>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</si>
  <si>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</si>
  <si>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</si>
  <si>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</si>
  <si>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</si>
  <si>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</si>
  <si>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</si>
  <si>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</si>
  <si>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</si>
  <si>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</si>
  <si>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</si>
  <si>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</si>
  <si>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</si>
  <si>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Mais</t>
  </si>
  <si>
    <t>Faturamento</t>
  </si>
  <si>
    <t>Ano 21</t>
  </si>
  <si>
    <t>Ano 22</t>
  </si>
  <si>
    <t>Ano 23</t>
  </si>
  <si>
    <t>Ano 24</t>
  </si>
  <si>
    <t>Ano 25</t>
  </si>
  <si>
    <t>Lucro mensal</t>
  </si>
  <si>
    <t>valor investido mensal</t>
  </si>
  <si>
    <t>Investimento</t>
  </si>
  <si>
    <t>Semestre</t>
  </si>
  <si>
    <t>Descontos</t>
  </si>
  <si>
    <t>Resultado</t>
  </si>
  <si>
    <t>Investidores</t>
  </si>
  <si>
    <t>Valor Unitário</t>
  </si>
  <si>
    <t>Meses</t>
  </si>
  <si>
    <t>Por Investidor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</si>
</sst>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0" fontId="0" fillId="0" borderId="1" xfId="2" applyNumberFormat="1" applyFont="1" applyBorder="1"/>
    <xf numFmtId="44" fontId="0" fillId="0" borderId="1" xfId="1" applyFont="1" applyBorder="1"/>
    <xf numFmtId="44" fontId="0" fillId="0" borderId="0" xfId="1" applyFont="1"/>
    <xf numFmtId="44" fontId="0" fillId="0" borderId="1" xfId="0" applyNumberFormat="1" applyBorder="1"/>
    <xf numFmtId="44" fontId="0" fillId="0" borderId="1" xfId="1" applyFont="1" applyFill="1" applyBorder="1"/>
    <xf numFmtId="10" fontId="0" fillId="0" borderId="1" xfId="2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/>
    <xf numFmtId="0" fontId="2" fillId="2" borderId="0" xfId="0" applyFont="1" applyFill="1" applyAlignment="1">
      <alignment horizontal="left" vertical="center"/>
    </xf>
    <xf numFmtId="0" fontId="0" fillId="0" borderId="2" xfId="0" applyBorder="1"/>
  </cellXfs>
  <cellStyles count="3">
    <cellStyle name="Moeda" xfId="1" builtinId="4"/>
    <cellStyle name="Normal" xfId="0" builtinId="0"/>
    <cellStyle name="Porcentagem" xfId="2" builtinId="5"/>
  </cellStyles>
  <dxfs count="1">
    <dxf>
      <font>
        <color theme="9" tint="-0.499984740745262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71CA-4DC4-4537-AADC-8ECD39501922}">
  <dimension ref="A1:K35"/>
  <sheetViews>
    <sheetView tabSelected="1"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21.7109375" bestFit="1" customWidth="1"/>
    <col min="3" max="3" width="7.140625" bestFit="1" customWidth="1"/>
    <col min="4" max="4" width="21.140625" bestFit="1" customWidth="1"/>
    <col min="5" max="6" width="20.5703125" bestFit="1" customWidth="1"/>
    <col min="7" max="7" width="19.5703125" bestFit="1" customWidth="1"/>
    <col min="8" max="8" width="21.7109375" bestFit="1" customWidth="1"/>
    <col min="9" max="9" width="19.5703125" bestFit="1" customWidth="1"/>
    <col min="10" max="10" width="20.5703125" bestFit="1" customWidth="1"/>
    <col min="11" max="11" width="19.5703125" bestFit="1" customWidth="1"/>
  </cols>
  <sheetData>
    <row r="1" spans="1:11" x14ac:dyDescent="0.25">
      <c r="A1" s="12" t="s">
        <v>34</v>
      </c>
      <c r="B1" s="13">
        <v>1</v>
      </c>
    </row>
    <row r="2" spans="1:11" x14ac:dyDescent="0.25">
      <c r="A2" s="11" t="s">
        <v>35</v>
      </c>
      <c r="B2" s="1">
        <v>100</v>
      </c>
    </row>
    <row r="3" spans="1:11" x14ac:dyDescent="0.25">
      <c r="A3" s="9" t="s">
        <v>29</v>
      </c>
      <c r="B3" s="1">
        <f>B1*B2</f>
        <v>100</v>
      </c>
    </row>
    <row r="4" spans="1:11" x14ac:dyDescent="0.25">
      <c r="A4" s="9" t="s">
        <v>36</v>
      </c>
      <c r="B4" s="1">
        <v>12</v>
      </c>
    </row>
    <row r="5" spans="1:11" x14ac:dyDescent="0.25">
      <c r="A5" s="9" t="s">
        <v>0</v>
      </c>
      <c r="B5" s="1">
        <f>B3*B4</f>
        <v>1200</v>
      </c>
    </row>
    <row r="7" spans="1:11" x14ac:dyDescent="0.25">
      <c r="A7" s="10"/>
      <c r="D7" s="8" t="s">
        <v>22</v>
      </c>
      <c r="E7" s="8" t="s">
        <v>32</v>
      </c>
      <c r="F7" s="8" t="s">
        <v>33</v>
      </c>
      <c r="G7" s="8" t="s">
        <v>21</v>
      </c>
      <c r="H7" s="8" t="s">
        <v>30</v>
      </c>
      <c r="I7" s="8" t="s">
        <v>28</v>
      </c>
      <c r="J7" s="8" t="s">
        <v>31</v>
      </c>
      <c r="K7" s="8" t="s">
        <v>37</v>
      </c>
    </row>
    <row r="8" spans="1:11" x14ac:dyDescent="0.25">
      <c r="A8" s="9" t="s">
        <v>1</v>
      </c>
      <c r="B8" s="3">
        <f>B5</f>
        <v>1200</v>
      </c>
      <c r="C8" s="2">
        <v>0.13569999999999999</v>
      </c>
      <c r="D8" s="3">
        <f t="shared" ref="D8:D32" si="0">B8*C8</f>
        <v>162.83999999999997</v>
      </c>
      <c r="E8" s="5">
        <f>22.5%*D8</f>
        <v>36.638999999999996</v>
      </c>
      <c r="F8" s="5">
        <f>D8-E8</f>
        <v>126.20099999999998</v>
      </c>
      <c r="G8" s="3">
        <f t="shared" ref="G8:G32" si="1">$B$5</f>
        <v>1200</v>
      </c>
      <c r="H8" s="3">
        <f>F8+G8</f>
        <v>1326.201</v>
      </c>
      <c r="I8" s="3">
        <f>F8/12</f>
        <v>10.516749999999998</v>
      </c>
      <c r="J8" s="5">
        <f>I8*6</f>
        <v>63.10049999999999</v>
      </c>
      <c r="K8" s="5">
        <f>I8/$B$1</f>
        <v>10.516749999999998</v>
      </c>
    </row>
    <row r="9" spans="1:11" x14ac:dyDescent="0.25">
      <c r="A9" s="9" t="s">
        <v>2</v>
      </c>
      <c r="B9" s="3">
        <f t="shared" ref="B9:B32" si="2">H8</f>
        <v>1326.201</v>
      </c>
      <c r="C9" s="2">
        <f t="shared" ref="C9:C32" si="3">$C$8</f>
        <v>0.13569999999999999</v>
      </c>
      <c r="D9" s="3">
        <f t="shared" si="0"/>
        <v>179.96547569999998</v>
      </c>
      <c r="E9" s="5">
        <f t="shared" ref="E9:E32" si="4">22.5%*D9</f>
        <v>40.492232032499999</v>
      </c>
      <c r="F9" s="5">
        <f t="shared" ref="F9:F32" si="5">D9-E9</f>
        <v>139.47324366749999</v>
      </c>
      <c r="G9" s="3">
        <f t="shared" si="1"/>
        <v>1200</v>
      </c>
      <c r="H9" s="3">
        <f>F9+G9+B9</f>
        <v>2665.6742436674999</v>
      </c>
      <c r="I9" s="3">
        <f t="shared" ref="I9:I32" si="6">F9/12</f>
        <v>11.622770305624998</v>
      </c>
      <c r="J9" s="5">
        <f t="shared" ref="J9:J32" si="7">I9*6</f>
        <v>69.736621833749993</v>
      </c>
      <c r="K9" s="5">
        <f t="shared" ref="K9:K32" si="8">I9/$B$1</f>
        <v>11.622770305624998</v>
      </c>
    </row>
    <row r="10" spans="1:11" x14ac:dyDescent="0.25">
      <c r="A10" s="9" t="s">
        <v>3</v>
      </c>
      <c r="B10" s="3">
        <f t="shared" si="2"/>
        <v>2665.6742436674999</v>
      </c>
      <c r="C10" s="2">
        <f t="shared" si="3"/>
        <v>0.13569999999999999</v>
      </c>
      <c r="D10" s="3">
        <f t="shared" si="0"/>
        <v>361.73199486567972</v>
      </c>
      <c r="E10" s="5">
        <f t="shared" si="4"/>
        <v>81.389698844777939</v>
      </c>
      <c r="F10" s="5">
        <f t="shared" si="5"/>
        <v>280.34229602090181</v>
      </c>
      <c r="G10" s="3">
        <f t="shared" si="1"/>
        <v>1200</v>
      </c>
      <c r="H10" s="3">
        <f t="shared" ref="H10:H32" si="9">F10+G10+B10</f>
        <v>4146.0165396884022</v>
      </c>
      <c r="I10" s="3">
        <f t="shared" si="6"/>
        <v>23.361858001741819</v>
      </c>
      <c r="J10" s="5">
        <f t="shared" si="7"/>
        <v>140.17114801045091</v>
      </c>
      <c r="K10" s="5">
        <f t="shared" si="8"/>
        <v>23.361858001741819</v>
      </c>
    </row>
    <row r="11" spans="1:11" x14ac:dyDescent="0.25">
      <c r="A11" s="9" t="s">
        <v>4</v>
      </c>
      <c r="B11" s="6">
        <f t="shared" si="2"/>
        <v>4146.0165396884022</v>
      </c>
      <c r="C11" s="7">
        <f t="shared" si="3"/>
        <v>0.13569999999999999</v>
      </c>
      <c r="D11" s="6">
        <f t="shared" si="0"/>
        <v>562.61444443571611</v>
      </c>
      <c r="E11" s="5">
        <f t="shared" si="4"/>
        <v>126.58824999803613</v>
      </c>
      <c r="F11" s="5">
        <f t="shared" si="5"/>
        <v>436.02619443767998</v>
      </c>
      <c r="G11" s="6">
        <f t="shared" si="1"/>
        <v>1200</v>
      </c>
      <c r="H11" s="3">
        <f t="shared" si="9"/>
        <v>5782.042734126082</v>
      </c>
      <c r="I11" s="3">
        <f t="shared" si="6"/>
        <v>36.335516203139996</v>
      </c>
      <c r="J11" s="5">
        <f t="shared" si="7"/>
        <v>218.01309721883996</v>
      </c>
      <c r="K11" s="5">
        <f t="shared" si="8"/>
        <v>36.335516203139996</v>
      </c>
    </row>
    <row r="12" spans="1:11" x14ac:dyDescent="0.25">
      <c r="A12" s="9" t="s">
        <v>5</v>
      </c>
      <c r="B12" s="6">
        <f t="shared" si="2"/>
        <v>5782.042734126082</v>
      </c>
      <c r="C12" s="7">
        <f t="shared" si="3"/>
        <v>0.13569999999999999</v>
      </c>
      <c r="D12" s="6">
        <f t="shared" si="0"/>
        <v>784.62319902090928</v>
      </c>
      <c r="E12" s="5">
        <f t="shared" si="4"/>
        <v>176.54021977970459</v>
      </c>
      <c r="F12" s="5">
        <f t="shared" si="5"/>
        <v>608.08297924120473</v>
      </c>
      <c r="G12" s="6">
        <f t="shared" si="1"/>
        <v>1200</v>
      </c>
      <c r="H12" s="3">
        <f t="shared" si="9"/>
        <v>7590.1257133672862</v>
      </c>
      <c r="I12" s="3">
        <f t="shared" si="6"/>
        <v>50.673581603433725</v>
      </c>
      <c r="J12" s="5">
        <f t="shared" si="7"/>
        <v>304.04148962060236</v>
      </c>
      <c r="K12" s="5">
        <f t="shared" si="8"/>
        <v>50.673581603433725</v>
      </c>
    </row>
    <row r="13" spans="1:11" x14ac:dyDescent="0.25">
      <c r="A13" s="9" t="s">
        <v>6</v>
      </c>
      <c r="B13" s="6">
        <f t="shared" si="2"/>
        <v>7590.1257133672862</v>
      </c>
      <c r="C13" s="7">
        <f t="shared" si="3"/>
        <v>0.13569999999999999</v>
      </c>
      <c r="D13" s="6">
        <f t="shared" si="0"/>
        <v>1029.9800593039406</v>
      </c>
      <c r="E13" s="5">
        <f t="shared" si="4"/>
        <v>231.74551334338665</v>
      </c>
      <c r="F13" s="5">
        <f t="shared" si="5"/>
        <v>798.23454596055399</v>
      </c>
      <c r="G13" s="6">
        <f t="shared" si="1"/>
        <v>1200</v>
      </c>
      <c r="H13" s="3">
        <f t="shared" si="9"/>
        <v>9588.360259327841</v>
      </c>
      <c r="I13" s="3">
        <f t="shared" si="6"/>
        <v>66.519545496712837</v>
      </c>
      <c r="J13" s="5">
        <f t="shared" si="7"/>
        <v>399.11727298027699</v>
      </c>
      <c r="K13" s="5">
        <f t="shared" si="8"/>
        <v>66.519545496712837</v>
      </c>
    </row>
    <row r="14" spans="1:11" x14ac:dyDescent="0.25">
      <c r="A14" s="9" t="s">
        <v>7</v>
      </c>
      <c r="B14" s="6">
        <f t="shared" si="2"/>
        <v>9588.360259327841</v>
      </c>
      <c r="C14" s="7">
        <f t="shared" si="3"/>
        <v>0.13569999999999999</v>
      </c>
      <c r="D14" s="6">
        <f t="shared" si="0"/>
        <v>1301.140487190788</v>
      </c>
      <c r="E14" s="5">
        <f t="shared" si="4"/>
        <v>292.75660961792732</v>
      </c>
      <c r="F14" s="5">
        <f t="shared" si="5"/>
        <v>1008.3838775728607</v>
      </c>
      <c r="G14" s="6">
        <f t="shared" si="1"/>
        <v>1200</v>
      </c>
      <c r="H14" s="3">
        <f t="shared" si="9"/>
        <v>11796.744136900703</v>
      </c>
      <c r="I14" s="3">
        <f t="shared" si="6"/>
        <v>84.03198979773839</v>
      </c>
      <c r="J14" s="5">
        <f t="shared" si="7"/>
        <v>504.19193878643034</v>
      </c>
      <c r="K14" s="5">
        <f t="shared" si="8"/>
        <v>84.03198979773839</v>
      </c>
    </row>
    <row r="15" spans="1:11" x14ac:dyDescent="0.25">
      <c r="A15" s="9" t="s">
        <v>8</v>
      </c>
      <c r="B15" s="6">
        <f t="shared" si="2"/>
        <v>11796.744136900703</v>
      </c>
      <c r="C15" s="7">
        <f t="shared" si="3"/>
        <v>0.13569999999999999</v>
      </c>
      <c r="D15" s="6">
        <f t="shared" si="0"/>
        <v>1600.8181793774252</v>
      </c>
      <c r="E15" s="5">
        <f t="shared" si="4"/>
        <v>360.18409035992067</v>
      </c>
      <c r="F15" s="5">
        <f t="shared" si="5"/>
        <v>1240.6340890175045</v>
      </c>
      <c r="G15" s="6">
        <f t="shared" si="1"/>
        <v>1200</v>
      </c>
      <c r="H15" s="3">
        <f t="shared" si="9"/>
        <v>14237.378225918208</v>
      </c>
      <c r="I15" s="3">
        <f t="shared" si="6"/>
        <v>103.38617408479205</v>
      </c>
      <c r="J15" s="5">
        <f t="shared" si="7"/>
        <v>620.31704450875225</v>
      </c>
      <c r="K15" s="5">
        <f t="shared" si="8"/>
        <v>103.38617408479205</v>
      </c>
    </row>
    <row r="16" spans="1:11" x14ac:dyDescent="0.25">
      <c r="A16" s="9" t="s">
        <v>9</v>
      </c>
      <c r="B16" s="6">
        <f t="shared" si="2"/>
        <v>14237.378225918208</v>
      </c>
      <c r="C16" s="7">
        <f t="shared" si="3"/>
        <v>0.13569999999999999</v>
      </c>
      <c r="D16" s="6">
        <f t="shared" si="0"/>
        <v>1932.0122252571007</v>
      </c>
      <c r="E16" s="5">
        <f t="shared" si="4"/>
        <v>434.70275068284764</v>
      </c>
      <c r="F16" s="5">
        <f t="shared" si="5"/>
        <v>1497.309474574253</v>
      </c>
      <c r="G16" s="6">
        <f t="shared" si="1"/>
        <v>1200</v>
      </c>
      <c r="H16" s="3">
        <f t="shared" si="9"/>
        <v>16934.687700492461</v>
      </c>
      <c r="I16" s="3">
        <f t="shared" si="6"/>
        <v>124.77578954785442</v>
      </c>
      <c r="J16" s="5">
        <f t="shared" si="7"/>
        <v>748.65473728712652</v>
      </c>
      <c r="K16" s="5">
        <f t="shared" si="8"/>
        <v>124.77578954785442</v>
      </c>
    </row>
    <row r="17" spans="1:11" x14ac:dyDescent="0.25">
      <c r="A17" s="9" t="s">
        <v>10</v>
      </c>
      <c r="B17" s="6">
        <f t="shared" si="2"/>
        <v>16934.687700492461</v>
      </c>
      <c r="C17" s="7">
        <f t="shared" si="3"/>
        <v>0.13569999999999999</v>
      </c>
      <c r="D17" s="6">
        <f t="shared" si="0"/>
        <v>2298.0371209568266</v>
      </c>
      <c r="E17" s="5">
        <f t="shared" si="4"/>
        <v>517.05835221528605</v>
      </c>
      <c r="F17" s="5">
        <f t="shared" si="5"/>
        <v>1780.9787687415405</v>
      </c>
      <c r="G17" s="6">
        <f t="shared" si="1"/>
        <v>1200</v>
      </c>
      <c r="H17" s="3">
        <f t="shared" si="9"/>
        <v>19915.666469234002</v>
      </c>
      <c r="I17" s="3">
        <f t="shared" si="6"/>
        <v>148.41489739512838</v>
      </c>
      <c r="J17" s="5">
        <f t="shared" si="7"/>
        <v>890.48938437077027</v>
      </c>
      <c r="K17" s="5">
        <f t="shared" si="8"/>
        <v>148.41489739512838</v>
      </c>
    </row>
    <row r="18" spans="1:11" x14ac:dyDescent="0.25">
      <c r="A18" s="9" t="s">
        <v>11</v>
      </c>
      <c r="B18" s="6">
        <f t="shared" si="2"/>
        <v>19915.666469234002</v>
      </c>
      <c r="C18" s="7">
        <f t="shared" si="3"/>
        <v>0.13569999999999999</v>
      </c>
      <c r="D18" s="6">
        <f t="shared" si="0"/>
        <v>2702.5559398750538</v>
      </c>
      <c r="E18" s="5">
        <f t="shared" si="4"/>
        <v>608.07508647188718</v>
      </c>
      <c r="F18" s="5">
        <f t="shared" si="5"/>
        <v>2094.4808534031667</v>
      </c>
      <c r="G18" s="6">
        <f t="shared" si="1"/>
        <v>1200</v>
      </c>
      <c r="H18" s="3">
        <f t="shared" si="9"/>
        <v>23210.147322637167</v>
      </c>
      <c r="I18" s="3">
        <f t="shared" si="6"/>
        <v>174.54007111693056</v>
      </c>
      <c r="J18" s="5">
        <f t="shared" si="7"/>
        <v>1047.2404267015834</v>
      </c>
      <c r="K18" s="5">
        <f t="shared" si="8"/>
        <v>174.54007111693056</v>
      </c>
    </row>
    <row r="19" spans="1:11" x14ac:dyDescent="0.25">
      <c r="A19" s="9" t="s">
        <v>12</v>
      </c>
      <c r="B19" s="6">
        <f t="shared" si="2"/>
        <v>23210.147322637167</v>
      </c>
      <c r="C19" s="7">
        <f t="shared" si="3"/>
        <v>0.13569999999999999</v>
      </c>
      <c r="D19" s="6">
        <f t="shared" si="0"/>
        <v>3149.6169916818635</v>
      </c>
      <c r="E19" s="5">
        <f t="shared" si="4"/>
        <v>708.66382312841927</v>
      </c>
      <c r="F19" s="5">
        <f t="shared" si="5"/>
        <v>2440.9531685534444</v>
      </c>
      <c r="G19" s="6">
        <f t="shared" si="1"/>
        <v>1200</v>
      </c>
      <c r="H19" s="3">
        <f t="shared" si="9"/>
        <v>26851.100491190613</v>
      </c>
      <c r="I19" s="3">
        <f t="shared" si="6"/>
        <v>203.41276404612037</v>
      </c>
      <c r="J19" s="5">
        <f t="shared" si="7"/>
        <v>1220.4765842767222</v>
      </c>
      <c r="K19" s="5">
        <f t="shared" si="8"/>
        <v>203.41276404612037</v>
      </c>
    </row>
    <row r="20" spans="1:11" x14ac:dyDescent="0.25">
      <c r="A20" s="9" t="s">
        <v>13</v>
      </c>
      <c r="B20" s="6">
        <f t="shared" si="2"/>
        <v>26851.100491190613</v>
      </c>
      <c r="C20" s="7">
        <f t="shared" si="3"/>
        <v>0.13569999999999999</v>
      </c>
      <c r="D20" s="6">
        <f t="shared" si="0"/>
        <v>3643.6943366545656</v>
      </c>
      <c r="E20" s="5">
        <f t="shared" si="4"/>
        <v>819.83122574727724</v>
      </c>
      <c r="F20" s="5">
        <f t="shared" si="5"/>
        <v>2823.8631109072885</v>
      </c>
      <c r="G20" s="6">
        <f t="shared" si="1"/>
        <v>1200</v>
      </c>
      <c r="H20" s="3">
        <f t="shared" si="9"/>
        <v>30874.963602097901</v>
      </c>
      <c r="I20" s="3">
        <f t="shared" si="6"/>
        <v>235.3219259089407</v>
      </c>
      <c r="J20" s="5">
        <f t="shared" si="7"/>
        <v>1411.9315554536443</v>
      </c>
      <c r="K20" s="5">
        <f t="shared" si="8"/>
        <v>235.3219259089407</v>
      </c>
    </row>
    <row r="21" spans="1:11" x14ac:dyDescent="0.25">
      <c r="A21" s="9" t="s">
        <v>14</v>
      </c>
      <c r="B21" s="6">
        <f t="shared" si="2"/>
        <v>30874.963602097901</v>
      </c>
      <c r="C21" s="7">
        <f t="shared" si="3"/>
        <v>0.13569999999999999</v>
      </c>
      <c r="D21" s="6">
        <f t="shared" si="0"/>
        <v>4189.7325608046849</v>
      </c>
      <c r="E21" s="5">
        <f t="shared" si="4"/>
        <v>942.68982618105417</v>
      </c>
      <c r="F21" s="5">
        <f t="shared" si="5"/>
        <v>3247.0427346236306</v>
      </c>
      <c r="G21" s="6">
        <f t="shared" si="1"/>
        <v>1200</v>
      </c>
      <c r="H21" s="3">
        <f t="shared" si="9"/>
        <v>35322.006336721533</v>
      </c>
      <c r="I21" s="3">
        <f t="shared" si="6"/>
        <v>270.58689455196924</v>
      </c>
      <c r="J21" s="5">
        <f t="shared" si="7"/>
        <v>1623.5213673118155</v>
      </c>
      <c r="K21" s="5">
        <f t="shared" si="8"/>
        <v>270.58689455196924</v>
      </c>
    </row>
    <row r="22" spans="1:11" x14ac:dyDescent="0.25">
      <c r="A22" s="9" t="s">
        <v>15</v>
      </c>
      <c r="B22" s="6">
        <f t="shared" si="2"/>
        <v>35322.006336721533</v>
      </c>
      <c r="C22" s="7">
        <f t="shared" si="3"/>
        <v>0.13569999999999999</v>
      </c>
      <c r="D22" s="6">
        <f t="shared" si="0"/>
        <v>4793.1962598931113</v>
      </c>
      <c r="E22" s="5">
        <f t="shared" si="4"/>
        <v>1078.4691584759501</v>
      </c>
      <c r="F22" s="5">
        <f t="shared" si="5"/>
        <v>3714.7271014171611</v>
      </c>
      <c r="G22" s="6">
        <f t="shared" si="1"/>
        <v>1200</v>
      </c>
      <c r="H22" s="3">
        <f t="shared" si="9"/>
        <v>40236.733438138697</v>
      </c>
      <c r="I22" s="3">
        <f t="shared" si="6"/>
        <v>309.5605917847634</v>
      </c>
      <c r="J22" s="5">
        <f t="shared" si="7"/>
        <v>1857.3635507085805</v>
      </c>
      <c r="K22" s="5">
        <f t="shared" si="8"/>
        <v>309.5605917847634</v>
      </c>
    </row>
    <row r="23" spans="1:11" x14ac:dyDescent="0.25">
      <c r="A23" s="9" t="s">
        <v>16</v>
      </c>
      <c r="B23" s="6">
        <f t="shared" si="2"/>
        <v>40236.733438138697</v>
      </c>
      <c r="C23" s="7">
        <f t="shared" si="3"/>
        <v>0.13569999999999999</v>
      </c>
      <c r="D23" s="6">
        <f t="shared" si="0"/>
        <v>5460.1247275554206</v>
      </c>
      <c r="E23" s="5">
        <f t="shared" si="4"/>
        <v>1228.5280636999696</v>
      </c>
      <c r="F23" s="5">
        <f t="shared" si="5"/>
        <v>4231.596663855451</v>
      </c>
      <c r="G23" s="6">
        <f t="shared" si="1"/>
        <v>1200</v>
      </c>
      <c r="H23" s="3">
        <f t="shared" si="9"/>
        <v>45668.33010199415</v>
      </c>
      <c r="I23" s="3">
        <f t="shared" si="6"/>
        <v>352.6330553212876</v>
      </c>
      <c r="J23" s="5">
        <f t="shared" si="7"/>
        <v>2115.7983319277255</v>
      </c>
      <c r="K23" s="5">
        <f t="shared" si="8"/>
        <v>352.6330553212876</v>
      </c>
    </row>
    <row r="24" spans="1:11" x14ac:dyDescent="0.25">
      <c r="A24" s="9" t="s">
        <v>17</v>
      </c>
      <c r="B24" s="6">
        <f t="shared" si="2"/>
        <v>45668.33010199415</v>
      </c>
      <c r="C24" s="7">
        <f t="shared" si="3"/>
        <v>0.13569999999999999</v>
      </c>
      <c r="D24" s="6">
        <f t="shared" si="0"/>
        <v>6197.1923948406056</v>
      </c>
      <c r="E24" s="5">
        <f t="shared" si="4"/>
        <v>1394.3682888391363</v>
      </c>
      <c r="F24" s="5">
        <f t="shared" si="5"/>
        <v>4802.8241060014698</v>
      </c>
      <c r="G24" s="6">
        <f t="shared" si="1"/>
        <v>1200</v>
      </c>
      <c r="H24" s="3">
        <f t="shared" si="9"/>
        <v>51671.15420799562</v>
      </c>
      <c r="I24" s="3">
        <f t="shared" si="6"/>
        <v>400.23534216678917</v>
      </c>
      <c r="J24" s="5">
        <f t="shared" si="7"/>
        <v>2401.4120530007349</v>
      </c>
      <c r="K24" s="5">
        <f t="shared" si="8"/>
        <v>400.23534216678917</v>
      </c>
    </row>
    <row r="25" spans="1:11" x14ac:dyDescent="0.25">
      <c r="A25" s="9" t="s">
        <v>18</v>
      </c>
      <c r="B25" s="6">
        <f t="shared" si="2"/>
        <v>51671.15420799562</v>
      </c>
      <c r="C25" s="7">
        <f t="shared" si="3"/>
        <v>0.13569999999999999</v>
      </c>
      <c r="D25" s="6">
        <f t="shared" si="0"/>
        <v>7011.7756260250053</v>
      </c>
      <c r="E25" s="5">
        <f t="shared" si="4"/>
        <v>1577.6495158556263</v>
      </c>
      <c r="F25" s="5">
        <f t="shared" si="5"/>
        <v>5434.126110169379</v>
      </c>
      <c r="G25" s="6">
        <f t="shared" si="1"/>
        <v>1200</v>
      </c>
      <c r="H25" s="3">
        <f t="shared" si="9"/>
        <v>58305.280318165002</v>
      </c>
      <c r="I25" s="3">
        <f t="shared" si="6"/>
        <v>452.8438425141149</v>
      </c>
      <c r="J25" s="5">
        <f t="shared" si="7"/>
        <v>2717.0630550846895</v>
      </c>
      <c r="K25" s="5">
        <f t="shared" si="8"/>
        <v>452.8438425141149</v>
      </c>
    </row>
    <row r="26" spans="1:11" x14ac:dyDescent="0.25">
      <c r="A26" s="9" t="s">
        <v>19</v>
      </c>
      <c r="B26" s="3">
        <f t="shared" si="2"/>
        <v>58305.280318165002</v>
      </c>
      <c r="C26" s="2">
        <f t="shared" si="3"/>
        <v>0.13569999999999999</v>
      </c>
      <c r="D26" s="3">
        <f t="shared" si="0"/>
        <v>7912.0265391749899</v>
      </c>
      <c r="E26" s="5">
        <f t="shared" si="4"/>
        <v>1780.2059713143728</v>
      </c>
      <c r="F26" s="5">
        <f t="shared" si="5"/>
        <v>6131.8205678606173</v>
      </c>
      <c r="G26" s="3">
        <f t="shared" si="1"/>
        <v>1200</v>
      </c>
      <c r="H26" s="3">
        <f t="shared" si="9"/>
        <v>65637.100886025612</v>
      </c>
      <c r="I26" s="3">
        <f t="shared" si="6"/>
        <v>510.98504732171813</v>
      </c>
      <c r="J26" s="5">
        <f t="shared" si="7"/>
        <v>3065.9102839303087</v>
      </c>
      <c r="K26" s="5">
        <f t="shared" si="8"/>
        <v>510.98504732171813</v>
      </c>
    </row>
    <row r="27" spans="1:11" x14ac:dyDescent="0.25">
      <c r="A27" s="9" t="s">
        <v>20</v>
      </c>
      <c r="B27" s="3">
        <f t="shared" si="2"/>
        <v>65637.100886025612</v>
      </c>
      <c r="C27" s="2">
        <f t="shared" si="3"/>
        <v>0.13569999999999999</v>
      </c>
      <c r="D27" s="3">
        <f t="shared" si="0"/>
        <v>8906.954590233674</v>
      </c>
      <c r="E27" s="5">
        <f t="shared" si="4"/>
        <v>2004.0647828025767</v>
      </c>
      <c r="F27" s="5">
        <f t="shared" si="5"/>
        <v>6902.8898074310973</v>
      </c>
      <c r="G27" s="3">
        <f t="shared" si="1"/>
        <v>1200</v>
      </c>
      <c r="H27" s="3">
        <f t="shared" si="9"/>
        <v>73739.990693456712</v>
      </c>
      <c r="I27" s="3">
        <f t="shared" si="6"/>
        <v>575.24081728592478</v>
      </c>
      <c r="J27" s="5">
        <f t="shared" si="7"/>
        <v>3451.4449037155487</v>
      </c>
      <c r="K27" s="5">
        <f t="shared" si="8"/>
        <v>575.24081728592478</v>
      </c>
    </row>
    <row r="28" spans="1:11" x14ac:dyDescent="0.25">
      <c r="A28" s="9" t="s">
        <v>23</v>
      </c>
      <c r="B28" s="3">
        <f t="shared" si="2"/>
        <v>73739.990693456712</v>
      </c>
      <c r="C28" s="2">
        <f t="shared" si="3"/>
        <v>0.13569999999999999</v>
      </c>
      <c r="D28" s="3">
        <f t="shared" si="0"/>
        <v>10006.516737102074</v>
      </c>
      <c r="E28" s="5">
        <f t="shared" si="4"/>
        <v>2251.466265847967</v>
      </c>
      <c r="F28" s="5">
        <f t="shared" si="5"/>
        <v>7755.0504712541078</v>
      </c>
      <c r="G28" s="3">
        <f t="shared" si="1"/>
        <v>1200</v>
      </c>
      <c r="H28" s="3">
        <f t="shared" si="9"/>
        <v>82695.041164710827</v>
      </c>
      <c r="I28" s="3">
        <f t="shared" si="6"/>
        <v>646.25420593784236</v>
      </c>
      <c r="J28" s="5">
        <f t="shared" si="7"/>
        <v>3877.5252356270539</v>
      </c>
      <c r="K28" s="5">
        <f t="shared" si="8"/>
        <v>646.25420593784236</v>
      </c>
    </row>
    <row r="29" spans="1:11" x14ac:dyDescent="0.25">
      <c r="A29" s="9" t="s">
        <v>24</v>
      </c>
      <c r="B29" s="3">
        <f t="shared" si="2"/>
        <v>82695.041164710827</v>
      </c>
      <c r="C29" s="2">
        <f t="shared" si="3"/>
        <v>0.13569999999999999</v>
      </c>
      <c r="D29" s="3">
        <f t="shared" si="0"/>
        <v>11221.717086051258</v>
      </c>
      <c r="E29" s="5">
        <f t="shared" si="4"/>
        <v>2524.8863443615332</v>
      </c>
      <c r="F29" s="5">
        <f t="shared" si="5"/>
        <v>8696.8307416897242</v>
      </c>
      <c r="G29" s="3">
        <f t="shared" si="1"/>
        <v>1200</v>
      </c>
      <c r="H29" s="3">
        <f t="shared" si="9"/>
        <v>92591.871906400556</v>
      </c>
      <c r="I29" s="3">
        <f t="shared" si="6"/>
        <v>724.73589514081038</v>
      </c>
      <c r="J29" s="5">
        <f t="shared" si="7"/>
        <v>4348.4153708448621</v>
      </c>
      <c r="K29" s="5">
        <f t="shared" si="8"/>
        <v>724.73589514081038</v>
      </c>
    </row>
    <row r="30" spans="1:11" x14ac:dyDescent="0.25">
      <c r="A30" s="9" t="s">
        <v>25</v>
      </c>
      <c r="B30" s="3">
        <f t="shared" si="2"/>
        <v>92591.871906400556</v>
      </c>
      <c r="C30" s="2">
        <f t="shared" si="3"/>
        <v>0.13569999999999999</v>
      </c>
      <c r="D30" s="3">
        <f t="shared" si="0"/>
        <v>12564.717017698555</v>
      </c>
      <c r="E30" s="5">
        <f t="shared" si="4"/>
        <v>2827.0613289821749</v>
      </c>
      <c r="F30" s="5">
        <f t="shared" si="5"/>
        <v>9737.6556887163788</v>
      </c>
      <c r="G30" s="3">
        <f t="shared" si="1"/>
        <v>1200</v>
      </c>
      <c r="H30" s="3">
        <f t="shared" si="9"/>
        <v>103529.52759511693</v>
      </c>
      <c r="I30" s="3">
        <f t="shared" si="6"/>
        <v>811.47130739303157</v>
      </c>
      <c r="J30" s="5">
        <f t="shared" si="7"/>
        <v>4868.8278443581894</v>
      </c>
      <c r="K30" s="5">
        <f t="shared" si="8"/>
        <v>811.47130739303157</v>
      </c>
    </row>
    <row r="31" spans="1:11" x14ac:dyDescent="0.25">
      <c r="A31" s="9" t="s">
        <v>26</v>
      </c>
      <c r="B31" s="3">
        <f t="shared" si="2"/>
        <v>103529.52759511693</v>
      </c>
      <c r="C31" s="2">
        <f t="shared" si="3"/>
        <v>0.13569999999999999</v>
      </c>
      <c r="D31" s="3">
        <f t="shared" si="0"/>
        <v>14048.956894657365</v>
      </c>
      <c r="E31" s="5">
        <f t="shared" si="4"/>
        <v>3161.0153012979072</v>
      </c>
      <c r="F31" s="5">
        <f t="shared" si="5"/>
        <v>10887.941593359457</v>
      </c>
      <c r="G31" s="3">
        <f t="shared" si="1"/>
        <v>1200</v>
      </c>
      <c r="H31" s="3">
        <f t="shared" si="9"/>
        <v>115617.46918847639</v>
      </c>
      <c r="I31" s="3">
        <f t="shared" si="6"/>
        <v>907.32846611328807</v>
      </c>
      <c r="J31" s="5">
        <f t="shared" si="7"/>
        <v>5443.9707966797287</v>
      </c>
      <c r="K31" s="5">
        <f t="shared" si="8"/>
        <v>907.32846611328807</v>
      </c>
    </row>
    <row r="32" spans="1:11" x14ac:dyDescent="0.25">
      <c r="A32" s="9" t="s">
        <v>27</v>
      </c>
      <c r="B32" s="3">
        <f t="shared" si="2"/>
        <v>115617.46918847639</v>
      </c>
      <c r="C32" s="2">
        <f t="shared" si="3"/>
        <v>0.13569999999999999</v>
      </c>
      <c r="D32" s="3">
        <f t="shared" si="0"/>
        <v>15689.290568876244</v>
      </c>
      <c r="E32" s="5">
        <f t="shared" si="4"/>
        <v>3530.090377997155</v>
      </c>
      <c r="F32" s="5">
        <f t="shared" si="5"/>
        <v>12159.200190879088</v>
      </c>
      <c r="G32" s="3">
        <f t="shared" si="1"/>
        <v>1200</v>
      </c>
      <c r="H32" s="3">
        <f t="shared" si="9"/>
        <v>128976.66937935547</v>
      </c>
      <c r="I32" s="3">
        <f t="shared" si="6"/>
        <v>1013.2666825732573</v>
      </c>
      <c r="J32" s="5">
        <f t="shared" si="7"/>
        <v>6079.600095439544</v>
      </c>
      <c r="K32" s="5">
        <f t="shared" si="8"/>
        <v>1013.2666825732573</v>
      </c>
    </row>
    <row r="35" spans="3:3" x14ac:dyDescent="0.25">
      <c r="C35" s="4"/>
    </row>
  </sheetData>
  <phoneticPr fontId="4" type="noConversion"/>
  <conditionalFormatting sqref="I8:I32">
    <cfRule type="cellIs" dxfId="0" priority="1" operator="greaterThan">
      <formula>1000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Rhyan Galdino</dc:creator>
  <cp:lastModifiedBy>Rhyan Galdino</cp:lastModifiedBy>
  <dcterms:created xsi:type="dcterms:W3CDTF">2023-09-11T18:21:23Z</dcterms:created>
  <dcterms:modified xsi:type="dcterms:W3CDTF">2023-09-15T20:02:39Z</dcterms:modified>
</cp:coreProperties>
</file>