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aster's Project\GitHub_files\"/>
    </mc:Choice>
  </mc:AlternateContent>
  <xr:revisionPtr revIDLastSave="0" documentId="8_{DA1FD003-81F2-40E3-A8FB-A0EC320C9C48}" xr6:coauthVersionLast="47" xr6:coauthVersionMax="47" xr10:uidLastSave="{00000000-0000-0000-0000-000000000000}"/>
  <bookViews>
    <workbookView xWindow="-120" yWindow="-120" windowWidth="29040" windowHeight="15840" xr2:uid="{34CB1427-34B8-4F0D-AFEF-B33378B9F1B5}"/>
  </bookViews>
  <sheets>
    <sheet name="CuBTC_IAST" sheetId="1" r:id="rId1"/>
    <sheet name="CuBTC_Simulation" sheetId="2" r:id="rId2"/>
    <sheet name="MOF-5_IAST" sheetId="3" r:id="rId3"/>
    <sheet name="MOF-5_Simual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4" l="1"/>
  <c r="J18" i="4"/>
  <c r="K18" i="4" s="1"/>
  <c r="M18" i="4" s="1"/>
  <c r="C18" i="4"/>
  <c r="B18" i="4"/>
  <c r="J17" i="4"/>
  <c r="K17" i="4" s="1"/>
  <c r="C17" i="4"/>
  <c r="B17" i="4"/>
  <c r="L16" i="4"/>
  <c r="J16" i="4"/>
  <c r="K16" i="4" s="1"/>
  <c r="M16" i="4" s="1"/>
  <c r="C16" i="4"/>
  <c r="B16" i="4"/>
  <c r="J15" i="4"/>
  <c r="K15" i="4" s="1"/>
  <c r="C15" i="4"/>
  <c r="B15" i="4"/>
  <c r="L14" i="4"/>
  <c r="J14" i="4"/>
  <c r="K14" i="4" s="1"/>
  <c r="M14" i="4" s="1"/>
  <c r="C14" i="4"/>
  <c r="B14" i="4"/>
  <c r="J13" i="4"/>
  <c r="K13" i="4" s="1"/>
  <c r="C13" i="4"/>
  <c r="B13" i="4"/>
  <c r="L12" i="4"/>
  <c r="J12" i="4"/>
  <c r="K12" i="4" s="1"/>
  <c r="M12" i="4" s="1"/>
  <c r="C12" i="4"/>
  <c r="B12" i="4"/>
  <c r="J11" i="4"/>
  <c r="K11" i="4" s="1"/>
  <c r="C11" i="4"/>
  <c r="B11" i="4"/>
  <c r="L10" i="4"/>
  <c r="J10" i="4"/>
  <c r="K10" i="4" s="1"/>
  <c r="M10" i="4" s="1"/>
  <c r="C10" i="4"/>
  <c r="B10" i="4"/>
  <c r="J9" i="4"/>
  <c r="K9" i="4" s="1"/>
  <c r="C9" i="4"/>
  <c r="B9" i="4"/>
  <c r="L8" i="4"/>
  <c r="J8" i="4"/>
  <c r="K8" i="4" s="1"/>
  <c r="M8" i="4" s="1"/>
  <c r="C8" i="4"/>
  <c r="B8" i="4"/>
  <c r="J7" i="4"/>
  <c r="K7" i="4" s="1"/>
  <c r="C7" i="4"/>
  <c r="B7" i="4"/>
  <c r="L6" i="4"/>
  <c r="J6" i="4"/>
  <c r="K6" i="4" s="1"/>
  <c r="M6" i="4" s="1"/>
  <c r="C6" i="4"/>
  <c r="B6" i="4"/>
  <c r="J5" i="4"/>
  <c r="K5" i="4" s="1"/>
  <c r="C5" i="4"/>
  <c r="B5" i="4"/>
  <c r="L4" i="4"/>
  <c r="J4" i="4"/>
  <c r="K4" i="4" s="1"/>
  <c r="M4" i="4" s="1"/>
  <c r="C4" i="4"/>
  <c r="B4" i="4"/>
  <c r="J3" i="4"/>
  <c r="K3" i="4" s="1"/>
  <c r="C3" i="4"/>
  <c r="B3" i="4"/>
  <c r="L2" i="4"/>
  <c r="J2" i="4"/>
  <c r="K2" i="4" s="1"/>
  <c r="M2" i="4" s="1"/>
  <c r="M3" i="4" l="1"/>
  <c r="M9" i="4"/>
  <c r="M17" i="4"/>
  <c r="L3" i="4"/>
  <c r="L5" i="4"/>
  <c r="M5" i="4" s="1"/>
  <c r="L7" i="4"/>
  <c r="M7" i="4" s="1"/>
  <c r="L9" i="4"/>
  <c r="L11" i="4"/>
  <c r="M11" i="4" s="1"/>
  <c r="L13" i="4"/>
  <c r="M13" i="4" s="1"/>
  <c r="L15" i="4"/>
  <c r="M15" i="4" s="1"/>
  <c r="L17" i="4"/>
</calcChain>
</file>

<file path=xl/sharedStrings.xml><?xml version="1.0" encoding="utf-8"?>
<sst xmlns="http://schemas.openxmlformats.org/spreadsheetml/2006/main" count="42" uniqueCount="20">
  <si>
    <t>Total Pressure [bar]</t>
  </si>
  <si>
    <t xml:space="preserve"> Mole Fraction Gas 1</t>
  </si>
  <si>
    <t xml:space="preserve"> Mole Fraction Gas 2</t>
  </si>
  <si>
    <t xml:space="preserve"> Partial Pressure Gas 1</t>
  </si>
  <si>
    <t xml:space="preserve"> Partial Pressure Gas 2</t>
  </si>
  <si>
    <t xml:space="preserve"> loading Gas 1 [mmol/g]</t>
  </si>
  <si>
    <t xml:space="preserve"> loading Gas 2 [mmol/g]</t>
  </si>
  <si>
    <t xml:space="preserve"> Selectivity </t>
  </si>
  <si>
    <t>Pressure (kPa)</t>
  </si>
  <si>
    <t>ya</t>
  </si>
  <si>
    <t>yb</t>
  </si>
  <si>
    <t>Na (excess) (mmol/g)</t>
  </si>
  <si>
    <t>Na (absolute) (mmol/g)</t>
  </si>
  <si>
    <t>error</t>
  </si>
  <si>
    <t>Nb (excess) (mmol/g)</t>
  </si>
  <si>
    <t>Nb (absolute) (mmol/g)</t>
  </si>
  <si>
    <t>NT (mmol/g)</t>
  </si>
  <si>
    <t>xa</t>
  </si>
  <si>
    <t>xb</t>
  </si>
  <si>
    <t>Sab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</si>
</sst>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0"/>
      <color rgb="FF000000"/>
      <name val="Liberation Sans"/>
    </font>
    <font>
      <b/>
      <sz val="10"/>
      <color rgb="FF000000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1" fillId="0" borderId="0"/>
    <xf numFmtId="0" fontId="8" fillId="0" borderId="0" applyNumberFormat="0" applyBorder="0" applyProtection="0"/>
    <xf numFmtId="0" fontId="9" fillId="0" borderId="0" applyNumberFormat="0" applyBorder="0" applyProtection="0"/>
    <xf numFmtId="0" fontId="6" fillId="7" borderId="0" applyNumberFormat="0" applyBorder="0" applyProtection="0"/>
    <xf numFmtId="0" fontId="4" fillId="5" borderId="0" applyNumberFormat="0" applyBorder="0" applyProtection="0"/>
    <xf numFmtId="0" fontId="11" fillId="8" borderId="0" applyNumberFormat="0" applyBorder="0" applyProtection="0"/>
    <xf numFmtId="0" fontId="12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3" fillId="6" borderId="0" applyNumberFormat="0" applyBorder="0" applyProtection="0"/>
    <xf numFmtId="0" fontId="5" fillId="0" borderId="0" applyNumberFormat="0" applyBorder="0" applyProtection="0"/>
    <xf numFmtId="0" fontId="7" fillId="0" borderId="0" applyNumberFormat="0" applyBorder="0" applyProtection="0"/>
    <xf numFmtId="0" fontId="10" fillId="0" borderId="0" applyNumberFormat="0" applyBorder="0" applyProtection="0"/>
    <xf numFmtId="0" fontId="1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">
    <xf numFmtId="0" fontId="0" fillId="0" borderId="0" xfId="0"/>
    <xf numFmtId="0" fontId="1" fillId="0" borderId="0" xfId="1"/>
  </cellXfs>
  <cellStyles count="20">
    <cellStyle name="Accent" xfId="8" xr:uid="{000BA8E3-4107-47E0-AA78-558B18134F39}"/>
    <cellStyle name="Accent 1" xfId="9" xr:uid="{2F573932-56D2-46A5-8810-3F143D50C018}"/>
    <cellStyle name="Accent 2" xfId="10" xr:uid="{BDA1223A-8938-41A9-A482-B95FD7693FD1}"/>
    <cellStyle name="Accent 3" xfId="11" xr:uid="{72A78A26-2783-41C6-8291-B6217A96B347}"/>
    <cellStyle name="Bad 2" xfId="5" xr:uid="{414DF431-BCE5-4BE6-9C65-D1EA264C3F45}"/>
    <cellStyle name="Error" xfId="12" xr:uid="{AC0E4D41-B00F-4CEA-961C-92296DE3CE78}"/>
    <cellStyle name="Footnote" xfId="13" xr:uid="{D5218015-A3A0-4D56-8E30-DFEE97D279FC}"/>
    <cellStyle name="Good 2" xfId="4" xr:uid="{92F30429-888A-43A6-8B8C-E749A8D1ED6E}"/>
    <cellStyle name="Heading" xfId="14" xr:uid="{E73C349E-A398-43A5-985E-9011BFC5072A}"/>
    <cellStyle name="Heading 1 2" xfId="2" xr:uid="{3F9F1545-DF6A-420C-AAEB-D1595EBCC49E}"/>
    <cellStyle name="Heading 2 2" xfId="3" xr:uid="{66BD4BD7-8369-4951-B60B-C9E3832482D7}"/>
    <cellStyle name="Hyperlink" xfId="15" xr:uid="{C2113E3F-A5B6-4CDC-A3A7-40B06B54EA66}"/>
    <cellStyle name="Neutral 2" xfId="6" xr:uid="{9DC79A1E-DA16-4277-BD40-A683A18F4708}"/>
    <cellStyle name="Normal" xfId="0" builtinId="0"/>
    <cellStyle name="Normal 2" xfId="1" xr:uid="{A563FFFF-90A5-4E27-8DD5-6B57ED45A112}"/>
    <cellStyle name="Note 2" xfId="7" xr:uid="{7281C61F-5CA9-4FEF-998A-B7D200DF4C39}"/>
    <cellStyle name="Result" xfId="16" xr:uid="{184DFF65-836F-44A6-9E5A-C852C1BD4AEA}"/>
    <cellStyle name="Status" xfId="17" xr:uid="{45D23822-312D-4F07-9D2F-0742BC98B09F}"/>
    <cellStyle name="Text" xfId="18" xr:uid="{B5022392-6535-4194-BE28-A0C273CE9488}"/>
    <cellStyle name="Warning" xfId="19" xr:uid="{4A5B2714-DB61-4485-AD22-4C08CA42B6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56FE-007E-4E6F-8DFD-1E798985E8FC}">
  <dimension ref="A1:H18"/>
  <sheetViews>
    <sheetView tabSelected="1" workbookViewId="0">
      <selection activeCell="G25" sqref="G25"/>
    </sheetView>
  </sheetViews>
  <sheetFormatPr defaultRowHeight="15"/>
  <cols>
    <col min="1" max="1" width="18.5703125" bestFit="1" customWidth="1"/>
    <col min="2" max="3" width="18.85546875" bestFit="1" customWidth="1"/>
    <col min="4" max="5" width="20.5703125" bestFit="1" customWidth="1"/>
    <col min="6" max="7" width="22.28515625" bestFit="1" customWidth="1"/>
    <col min="8" max="8" width="12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0.1</v>
      </c>
      <c r="B2">
        <v>0.4</v>
      </c>
      <c r="C2">
        <v>0.6</v>
      </c>
      <c r="D2">
        <v>0.04</v>
      </c>
      <c r="E2">
        <v>0.06</v>
      </c>
      <c r="F2">
        <v>0.24899347799999999</v>
      </c>
      <c r="G2">
        <v>5.5638528999999999E-2</v>
      </c>
      <c r="H2">
        <v>6.7127982150000003</v>
      </c>
    </row>
    <row r="3" spans="1:8">
      <c r="A3">
        <v>0.3</v>
      </c>
      <c r="B3">
        <v>0.4</v>
      </c>
      <c r="C3">
        <v>0.6</v>
      </c>
      <c r="D3">
        <v>0.12</v>
      </c>
      <c r="E3">
        <v>0.18</v>
      </c>
      <c r="F3">
        <v>0.71955083399999997</v>
      </c>
      <c r="G3">
        <v>0.16077620200000001</v>
      </c>
      <c r="H3">
        <v>6.7132214619999999</v>
      </c>
    </row>
    <row r="4" spans="1:8">
      <c r="A4">
        <v>0.5</v>
      </c>
      <c r="B4">
        <v>0.4</v>
      </c>
      <c r="C4">
        <v>0.6</v>
      </c>
      <c r="D4">
        <v>0.2</v>
      </c>
      <c r="E4">
        <v>0.3</v>
      </c>
      <c r="F4">
        <v>1.1567745300000001</v>
      </c>
      <c r="G4">
        <v>0.25845342300000002</v>
      </c>
      <c r="H4">
        <v>6.7136344030000004</v>
      </c>
    </row>
    <row r="5" spans="1:8">
      <c r="A5">
        <v>0.7</v>
      </c>
      <c r="B5">
        <v>0.4</v>
      </c>
      <c r="C5">
        <v>0.6</v>
      </c>
      <c r="D5">
        <v>0.28000000000000003</v>
      </c>
      <c r="E5">
        <v>0.42</v>
      </c>
      <c r="F5">
        <v>1.5640860430000001</v>
      </c>
      <c r="G5">
        <v>0.34943639100000001</v>
      </c>
      <c r="H5">
        <v>6.7140375849999998</v>
      </c>
    </row>
    <row r="6" spans="1:8">
      <c r="A6">
        <v>1</v>
      </c>
      <c r="B6">
        <v>0.4</v>
      </c>
      <c r="C6">
        <v>0.6</v>
      </c>
      <c r="D6">
        <v>0.4</v>
      </c>
      <c r="E6">
        <v>0.6</v>
      </c>
      <c r="F6">
        <v>2.1253563039999999</v>
      </c>
      <c r="G6">
        <v>0.47478964000000001</v>
      </c>
      <c r="H6">
        <v>6.7146251460000004</v>
      </c>
    </row>
    <row r="7" spans="1:8">
      <c r="A7">
        <v>2</v>
      </c>
      <c r="B7">
        <v>0.4</v>
      </c>
      <c r="C7">
        <v>0.6</v>
      </c>
      <c r="D7">
        <v>0.8</v>
      </c>
      <c r="E7">
        <v>1.2</v>
      </c>
      <c r="F7">
        <v>3.6559632400000002</v>
      </c>
      <c r="G7">
        <v>0.81649436399999997</v>
      </c>
      <c r="H7">
        <v>6.7164515759999999</v>
      </c>
    </row>
    <row r="8" spans="1:8">
      <c r="A8">
        <v>3</v>
      </c>
      <c r="B8">
        <v>0.4</v>
      </c>
      <c r="C8">
        <v>0.6</v>
      </c>
      <c r="D8">
        <v>1.2</v>
      </c>
      <c r="E8">
        <v>1.8</v>
      </c>
      <c r="F8">
        <v>4.8108620699999998</v>
      </c>
      <c r="G8">
        <v>1.074155749</v>
      </c>
      <c r="H8">
        <v>6.7181068609999999</v>
      </c>
    </row>
    <row r="9" spans="1:8">
      <c r="A9">
        <v>4</v>
      </c>
      <c r="B9">
        <v>0.4</v>
      </c>
      <c r="C9">
        <v>0.6</v>
      </c>
      <c r="D9">
        <v>1.6</v>
      </c>
      <c r="E9">
        <v>2.4</v>
      </c>
      <c r="F9">
        <v>5.7132896679999998</v>
      </c>
      <c r="G9">
        <v>1.2753594669999999</v>
      </c>
      <c r="H9">
        <v>6.71962276</v>
      </c>
    </row>
    <row r="10" spans="1:8">
      <c r="A10">
        <v>5</v>
      </c>
      <c r="B10">
        <v>0.4</v>
      </c>
      <c r="C10">
        <v>0.6</v>
      </c>
      <c r="D10">
        <v>2</v>
      </c>
      <c r="E10">
        <v>3</v>
      </c>
      <c r="F10">
        <v>6.4378951349999998</v>
      </c>
      <c r="G10">
        <v>1.436811517</v>
      </c>
      <c r="H10">
        <v>6.7210226180000001</v>
      </c>
    </row>
    <row r="11" spans="1:8">
      <c r="A11">
        <v>6</v>
      </c>
      <c r="B11">
        <v>0.4</v>
      </c>
      <c r="C11">
        <v>0.6</v>
      </c>
      <c r="D11">
        <v>2.4</v>
      </c>
      <c r="E11">
        <v>3.6</v>
      </c>
      <c r="F11">
        <v>7.0325372350000004</v>
      </c>
      <c r="G11">
        <v>1.5692200489999999</v>
      </c>
      <c r="H11">
        <v>6.7223241639999998</v>
      </c>
    </row>
    <row r="12" spans="1:8">
      <c r="A12">
        <v>7</v>
      </c>
      <c r="B12">
        <v>0.4</v>
      </c>
      <c r="C12">
        <v>0.6</v>
      </c>
      <c r="D12">
        <v>2.8</v>
      </c>
      <c r="E12">
        <v>4.2</v>
      </c>
      <c r="F12">
        <v>7.5293133980000002</v>
      </c>
      <c r="G12">
        <v>1.6797651330000001</v>
      </c>
      <c r="H12">
        <v>6.7235412129999998</v>
      </c>
    </row>
    <row r="13" spans="1:8">
      <c r="A13">
        <v>8</v>
      </c>
      <c r="B13">
        <v>0.4</v>
      </c>
      <c r="C13">
        <v>0.6</v>
      </c>
      <c r="D13">
        <v>3.2</v>
      </c>
      <c r="E13">
        <v>4.8</v>
      </c>
      <c r="F13">
        <v>7.9505546620000001</v>
      </c>
      <c r="G13">
        <v>1.773441048</v>
      </c>
      <c r="H13">
        <v>6.7246847609999998</v>
      </c>
    </row>
    <row r="14" spans="1:8">
      <c r="A14">
        <v>9</v>
      </c>
      <c r="B14">
        <v>0.4</v>
      </c>
      <c r="C14">
        <v>0.6</v>
      </c>
      <c r="D14">
        <v>3.6</v>
      </c>
      <c r="E14">
        <v>5.4</v>
      </c>
      <c r="F14">
        <v>8.3122777550000002</v>
      </c>
      <c r="G14">
        <v>1.853829119</v>
      </c>
      <c r="H14">
        <v>6.7257637219999999</v>
      </c>
    </row>
    <row r="15" spans="1:8">
      <c r="A15">
        <v>10</v>
      </c>
      <c r="B15">
        <v>0.4</v>
      </c>
      <c r="C15">
        <v>0.6</v>
      </c>
      <c r="D15">
        <v>4</v>
      </c>
      <c r="E15">
        <v>6</v>
      </c>
      <c r="F15">
        <v>8.6262696059999993</v>
      </c>
      <c r="G15">
        <v>1.9235643149999999</v>
      </c>
      <c r="H15">
        <v>6.7267854290000004</v>
      </c>
    </row>
    <row r="16" spans="1:8">
      <c r="A16">
        <v>15</v>
      </c>
      <c r="B16">
        <v>0.4</v>
      </c>
      <c r="C16">
        <v>0.6</v>
      </c>
      <c r="D16">
        <v>6</v>
      </c>
      <c r="E16">
        <v>9</v>
      </c>
      <c r="F16">
        <v>9.7289896060000007</v>
      </c>
      <c r="G16">
        <v>2.1680298370000002</v>
      </c>
      <c r="H16">
        <v>6.7312193589999998</v>
      </c>
    </row>
    <row r="17" spans="1:8">
      <c r="A17">
        <v>20</v>
      </c>
      <c r="B17">
        <v>0.4</v>
      </c>
      <c r="C17">
        <v>0.6</v>
      </c>
      <c r="D17">
        <v>8</v>
      </c>
      <c r="E17">
        <v>12</v>
      </c>
      <c r="F17">
        <v>10.3935592</v>
      </c>
      <c r="G17">
        <v>2.314877885</v>
      </c>
      <c r="H17">
        <v>6.7348428599999997</v>
      </c>
    </row>
    <row r="18" spans="1:8">
      <c r="A18">
        <v>39.99</v>
      </c>
      <c r="B18">
        <v>0.4</v>
      </c>
      <c r="C18">
        <v>0.6</v>
      </c>
      <c r="D18">
        <v>15.996</v>
      </c>
      <c r="E18">
        <v>23.994</v>
      </c>
      <c r="F18">
        <v>11.58092851</v>
      </c>
      <c r="G18">
        <v>2.5754177939999998</v>
      </c>
      <c r="H18">
        <v>6.7450775590000003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696B-AF4C-4FF6-A5C2-5CECDF5D902E}">
  <dimension ref="A1:M18"/>
  <sheetViews>
    <sheetView workbookViewId="0">
      <selection activeCell="G26" sqref="G26"/>
    </sheetView>
  </sheetViews>
  <sheetFormatPr defaultRowHeight="15"/>
  <cols>
    <col min="1" max="1" width="13.5703125" bestFit="1" customWidth="1"/>
    <col min="4" max="4" width="19.140625" bestFit="1" customWidth="1"/>
    <col min="5" max="5" width="20.140625" bestFit="1" customWidth="1"/>
    <col min="7" max="7" width="19.140625" bestFit="1" customWidth="1"/>
    <col min="8" max="8" width="20.140625" bestFit="1" customWidth="1"/>
    <col min="10" max="10" width="12" bestFit="1" customWidth="1"/>
  </cols>
  <sheetData>
    <row r="1" spans="1:1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13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3">
      <c r="A2" s="1">
        <v>10</v>
      </c>
      <c r="B2" s="1">
        <v>0.4</v>
      </c>
      <c r="C2" s="1">
        <v>0.6</v>
      </c>
      <c r="D2" s="1">
        <v>0.28241699040000001</v>
      </c>
      <c r="E2" s="1">
        <v>0.28388295320000001</v>
      </c>
      <c r="F2" s="1">
        <v>1.6646275000000001E-3</v>
      </c>
      <c r="G2" s="1">
        <v>0.1082960481</v>
      </c>
      <c r="H2" s="1">
        <v>0.1104949923</v>
      </c>
      <c r="I2" s="1">
        <v>9.8776050000000002E-4</v>
      </c>
      <c r="J2" s="1">
        <v>0.3907130385</v>
      </c>
      <c r="K2" s="1">
        <v>0.72282458625961621</v>
      </c>
      <c r="L2" s="1">
        <v>0.27717541374038379</v>
      </c>
      <c r="M2" s="1">
        <v>3.9117354052368229</v>
      </c>
    </row>
    <row r="3" spans="1:13">
      <c r="A3" s="1">
        <v>30</v>
      </c>
      <c r="B3" s="1">
        <v>0.4</v>
      </c>
      <c r="C3" s="1">
        <v>0.6</v>
      </c>
      <c r="D3" s="1">
        <v>0.71910876000000001</v>
      </c>
      <c r="E3" s="1">
        <v>0.72350963469999996</v>
      </c>
      <c r="F3" s="1">
        <v>4.0729839000000004E-3</v>
      </c>
      <c r="G3" s="1">
        <v>0.26982241670000001</v>
      </c>
      <c r="H3" s="1">
        <v>0.27642372879999999</v>
      </c>
      <c r="I3" s="1">
        <v>3.6745507000000002E-3</v>
      </c>
      <c r="J3" s="1">
        <v>0.98893117669999997</v>
      </c>
      <c r="K3" s="1">
        <v>0.727157538302736</v>
      </c>
      <c r="L3" s="1">
        <v>0.27284246169726406</v>
      </c>
      <c r="M3" s="1">
        <v>3.9976780031560653</v>
      </c>
    </row>
    <row r="4" spans="1:13">
      <c r="A4" s="1">
        <v>50</v>
      </c>
      <c r="B4" s="1">
        <v>0.4</v>
      </c>
      <c r="C4" s="1">
        <v>0.6</v>
      </c>
      <c r="D4" s="1">
        <v>1.0738044856</v>
      </c>
      <c r="E4" s="1">
        <v>1.0811442613</v>
      </c>
      <c r="F4" s="1">
        <v>5.9618947000000004E-3</v>
      </c>
      <c r="G4" s="1">
        <v>0.40059713740000003</v>
      </c>
      <c r="H4" s="1">
        <v>0.41160680100000002</v>
      </c>
      <c r="I4" s="1">
        <v>2.2263507E-3</v>
      </c>
      <c r="J4" s="1">
        <v>1.4744016229999999</v>
      </c>
      <c r="K4" s="1">
        <v>0.72829849672513558</v>
      </c>
      <c r="L4" s="1">
        <v>0.27170150327486453</v>
      </c>
      <c r="M4" s="1">
        <v>4.0207644489273866</v>
      </c>
    </row>
    <row r="5" spans="1:13">
      <c r="A5" s="1">
        <v>70</v>
      </c>
      <c r="B5" s="1">
        <v>0.4</v>
      </c>
      <c r="C5" s="1">
        <v>0.6</v>
      </c>
      <c r="D5" s="1">
        <v>1.3842890205</v>
      </c>
      <c r="E5" s="1">
        <v>1.3945716949</v>
      </c>
      <c r="F5" s="1">
        <v>9.3101177000000004E-3</v>
      </c>
      <c r="G5" s="1">
        <v>0.5137474608</v>
      </c>
      <c r="H5" s="1">
        <v>0.52917147239999995</v>
      </c>
      <c r="I5" s="1">
        <v>2.774337E-3</v>
      </c>
      <c r="J5" s="1">
        <v>1.8980364813000001</v>
      </c>
      <c r="K5" s="1">
        <v>0.72932687761189663</v>
      </c>
      <c r="L5" s="1">
        <v>0.27067312238810337</v>
      </c>
      <c r="M5" s="1">
        <v>4.0417397441081429</v>
      </c>
    </row>
    <row r="6" spans="1:13">
      <c r="A6" s="1">
        <v>100</v>
      </c>
      <c r="B6" s="1">
        <v>0.4</v>
      </c>
      <c r="C6" s="1">
        <v>0.6</v>
      </c>
      <c r="D6" s="1">
        <v>1.7908142119999999</v>
      </c>
      <c r="E6" s="1">
        <v>1.8055187487</v>
      </c>
      <c r="F6" s="1">
        <v>1.0798091500000001E-2</v>
      </c>
      <c r="G6" s="1">
        <v>0.67338025219999997</v>
      </c>
      <c r="H6" s="1">
        <v>0.69543705710000003</v>
      </c>
      <c r="I6" s="1">
        <v>4.3712591999999998E-3</v>
      </c>
      <c r="J6" s="1">
        <v>2.4641944641999998</v>
      </c>
      <c r="K6" s="1">
        <v>0.72673412671649162</v>
      </c>
      <c r="L6" s="1">
        <v>0.27326587328350838</v>
      </c>
      <c r="M6" s="1">
        <v>3.9891596304225563</v>
      </c>
    </row>
    <row r="7" spans="1:13">
      <c r="A7" s="1">
        <v>200</v>
      </c>
      <c r="B7" s="1">
        <v>0.4</v>
      </c>
      <c r="C7" s="1">
        <v>0.6</v>
      </c>
      <c r="D7" s="1">
        <v>3.1244063364999999</v>
      </c>
      <c r="E7" s="1">
        <v>3.1539158916000001</v>
      </c>
      <c r="F7" s="1">
        <v>1.7468255700000001E-2</v>
      </c>
      <c r="G7" s="1">
        <v>1.1597773410000001</v>
      </c>
      <c r="H7" s="1">
        <v>1.2040416736999999</v>
      </c>
      <c r="I7" s="1">
        <v>8.1633920000000002E-3</v>
      </c>
      <c r="J7" s="1">
        <v>4.2841836774999997</v>
      </c>
      <c r="K7" s="1">
        <v>0.72928860471342383</v>
      </c>
      <c r="L7" s="1">
        <v>0.27071139528657617</v>
      </c>
      <c r="M7" s="1">
        <v>4.0409562586462009</v>
      </c>
    </row>
    <row r="8" spans="1:13">
      <c r="A8" s="1">
        <v>300</v>
      </c>
      <c r="B8" s="1">
        <v>0.4</v>
      </c>
      <c r="C8" s="1">
        <v>0.6</v>
      </c>
      <c r="D8" s="1">
        <v>5.2734629327000002</v>
      </c>
      <c r="E8" s="1">
        <v>5.3290377106999998</v>
      </c>
      <c r="F8" s="1">
        <v>2.1646414499999999E-2</v>
      </c>
      <c r="G8" s="1">
        <v>1.2626021217000001</v>
      </c>
      <c r="H8" s="1">
        <v>1.3181768997000001</v>
      </c>
      <c r="I8" s="1">
        <v>1.0046032200000001E-2</v>
      </c>
      <c r="J8" s="1">
        <v>6.5360650543999999</v>
      </c>
      <c r="K8" s="1">
        <v>0.80682534350694213</v>
      </c>
      <c r="L8" s="1">
        <v>0.19317465649305796</v>
      </c>
      <c r="M8" s="1">
        <v>6.2649937483072735</v>
      </c>
    </row>
    <row r="9" spans="1:13">
      <c r="A9" s="1">
        <v>400</v>
      </c>
      <c r="B9" s="1">
        <v>0.4</v>
      </c>
      <c r="C9" s="1">
        <v>0.6</v>
      </c>
      <c r="D9" s="1">
        <v>6.4905909292999997</v>
      </c>
      <c r="E9" s="1">
        <v>6.5649709527000004</v>
      </c>
      <c r="F9" s="1">
        <v>1.7978069999999999E-2</v>
      </c>
      <c r="G9" s="1">
        <v>1.4832396325999999</v>
      </c>
      <c r="H9" s="1">
        <v>1.557619656</v>
      </c>
      <c r="I9" s="1">
        <v>8.7786032999999999E-3</v>
      </c>
      <c r="J9" s="1">
        <v>7.9738305618999998</v>
      </c>
      <c r="K9" s="1">
        <v>0.81398656253280421</v>
      </c>
      <c r="L9" s="1">
        <v>0.18601343746719573</v>
      </c>
      <c r="M9" s="1">
        <v>6.5639335546096298</v>
      </c>
    </row>
    <row r="10" spans="1:13">
      <c r="A10" s="1">
        <v>500</v>
      </c>
      <c r="B10" s="1">
        <v>0.4</v>
      </c>
      <c r="C10" s="1">
        <v>0.6</v>
      </c>
      <c r="D10" s="1">
        <v>7.4798492407000001</v>
      </c>
      <c r="E10" s="1">
        <v>7.5731777627000003</v>
      </c>
      <c r="F10" s="1">
        <v>3.5039569399999998E-2</v>
      </c>
      <c r="G10" s="1">
        <v>1.6356316572</v>
      </c>
      <c r="H10" s="1">
        <v>1.7289601792</v>
      </c>
      <c r="I10" s="1">
        <v>1.3729017899999999E-2</v>
      </c>
      <c r="J10" s="1">
        <v>9.1154808978999995</v>
      </c>
      <c r="K10" s="1">
        <v>0.82056551096752206</v>
      </c>
      <c r="L10" s="1">
        <v>0.179434489032478</v>
      </c>
      <c r="M10" s="1">
        <v>6.8595969096470473</v>
      </c>
    </row>
    <row r="11" spans="1:13">
      <c r="A11" s="1">
        <v>600</v>
      </c>
      <c r="B11" s="1">
        <v>0.4</v>
      </c>
      <c r="C11" s="1">
        <v>0.6</v>
      </c>
      <c r="D11" s="1">
        <v>8.2744713070000007</v>
      </c>
      <c r="E11" s="1">
        <v>8.3868934853999999</v>
      </c>
      <c r="F11" s="1">
        <v>3.15732445E-2</v>
      </c>
      <c r="G11" s="1">
        <v>1.7152546721999999</v>
      </c>
      <c r="H11" s="1">
        <v>1.8276768506000001</v>
      </c>
      <c r="I11" s="1">
        <v>1.5629606099999999E-2</v>
      </c>
      <c r="J11" s="1">
        <v>9.989725979200001</v>
      </c>
      <c r="K11" s="1">
        <v>0.82829812591742769</v>
      </c>
      <c r="L11" s="1">
        <v>0.17170187408257231</v>
      </c>
      <c r="M11" s="1">
        <v>7.2360723813570154</v>
      </c>
    </row>
    <row r="12" spans="1:13">
      <c r="A12" s="1">
        <v>700</v>
      </c>
      <c r="B12" s="1">
        <v>0.4</v>
      </c>
      <c r="C12" s="1">
        <v>0.6</v>
      </c>
      <c r="D12" s="1">
        <v>8.8664767449999999</v>
      </c>
      <c r="E12" s="1">
        <v>8.9981396748000009</v>
      </c>
      <c r="F12" s="1">
        <v>4.2335525499999999E-2</v>
      </c>
      <c r="G12" s="1">
        <v>1.7847873704999999</v>
      </c>
      <c r="H12" s="1">
        <v>1.9164503004</v>
      </c>
      <c r="I12" s="1">
        <v>1.9274716300000001E-2</v>
      </c>
      <c r="J12" s="1">
        <v>10.6512641155</v>
      </c>
      <c r="K12" s="1">
        <v>0.83243422084494834</v>
      </c>
      <c r="L12" s="1">
        <v>0.16756577915505169</v>
      </c>
      <c r="M12" s="1">
        <v>7.4517084428797498</v>
      </c>
    </row>
    <row r="13" spans="1:13">
      <c r="A13" s="1">
        <v>800</v>
      </c>
      <c r="B13" s="1">
        <v>0.4</v>
      </c>
      <c r="C13" s="1">
        <v>0.6</v>
      </c>
      <c r="D13" s="1">
        <v>9.3616540670999999</v>
      </c>
      <c r="E13" s="1">
        <v>9.5127068144999996</v>
      </c>
      <c r="F13" s="1">
        <v>1.64598166E-2</v>
      </c>
      <c r="G13" s="1">
        <v>1.8296720125999999</v>
      </c>
      <c r="H13" s="1">
        <v>1.98072476</v>
      </c>
      <c r="I13" s="1">
        <v>1.0476783700000001E-2</v>
      </c>
      <c r="J13" s="1">
        <v>11.1913260797</v>
      </c>
      <c r="K13" s="1">
        <v>0.83650981129762181</v>
      </c>
      <c r="L13" s="1">
        <v>0.16349018870237825</v>
      </c>
      <c r="M13" s="1">
        <v>7.6748624911714947</v>
      </c>
    </row>
    <row r="14" spans="1:13">
      <c r="A14" s="1">
        <v>900</v>
      </c>
      <c r="B14" s="1">
        <v>0.4</v>
      </c>
      <c r="C14" s="1">
        <v>0.6</v>
      </c>
      <c r="D14" s="1">
        <v>9.7874053160999992</v>
      </c>
      <c r="E14" s="1">
        <v>9.9579989521000005</v>
      </c>
      <c r="F14" s="1">
        <v>3.6580058300000003E-2</v>
      </c>
      <c r="G14" s="1">
        <v>1.8349891779</v>
      </c>
      <c r="H14" s="1">
        <v>2.0055828137999998</v>
      </c>
      <c r="I14" s="1">
        <v>1.8288681500000001E-2</v>
      </c>
      <c r="J14" s="1">
        <v>11.622394494</v>
      </c>
      <c r="K14" s="1">
        <v>0.84211608211652911</v>
      </c>
      <c r="L14" s="1">
        <v>0.15788391788347086</v>
      </c>
      <c r="M14" s="1">
        <v>8.0006509852833929</v>
      </c>
    </row>
    <row r="15" spans="1:13">
      <c r="A15" s="1">
        <v>1000</v>
      </c>
      <c r="B15" s="1">
        <v>0.4</v>
      </c>
      <c r="C15" s="1">
        <v>0.6</v>
      </c>
      <c r="D15" s="1">
        <v>10.1180256949</v>
      </c>
      <c r="E15" s="1">
        <v>10.308313330000001</v>
      </c>
      <c r="F15" s="1">
        <v>2.95242701E-2</v>
      </c>
      <c r="G15" s="1">
        <v>1.8464557038</v>
      </c>
      <c r="H15" s="1">
        <v>2.0367433388</v>
      </c>
      <c r="I15" s="1">
        <v>1.5650431499999999E-2</v>
      </c>
      <c r="J15" s="1">
        <v>11.9644813987</v>
      </c>
      <c r="K15" s="1">
        <v>0.84567189815677035</v>
      </c>
      <c r="L15" s="1">
        <v>0.15432810184322962</v>
      </c>
      <c r="M15" s="1">
        <v>8.219551929199115</v>
      </c>
    </row>
    <row r="16" spans="1:13">
      <c r="A16" s="1">
        <v>1500</v>
      </c>
      <c r="B16" s="1">
        <v>0.4</v>
      </c>
      <c r="C16" s="1">
        <v>0.6</v>
      </c>
      <c r="D16" s="1">
        <v>11.117984931300001</v>
      </c>
      <c r="E16" s="1">
        <v>11.409113097100001</v>
      </c>
      <c r="F16" s="1">
        <v>1.9752822400000002E-2</v>
      </c>
      <c r="G16" s="1">
        <v>1.8739822355</v>
      </c>
      <c r="H16" s="1">
        <v>2.1651104013000002</v>
      </c>
      <c r="I16" s="1">
        <v>7.3208624999999998E-3</v>
      </c>
      <c r="J16" s="1">
        <v>12.9919671668</v>
      </c>
      <c r="K16" s="1">
        <v>0.85575839197863579</v>
      </c>
      <c r="L16" s="1">
        <v>0.14424160802136426</v>
      </c>
      <c r="M16" s="1">
        <v>8.8992185096676693</v>
      </c>
    </row>
    <row r="17" spans="1:13">
      <c r="A17" s="1">
        <v>2000</v>
      </c>
      <c r="B17" s="1">
        <v>0.4</v>
      </c>
      <c r="C17" s="1">
        <v>0.6</v>
      </c>
      <c r="D17" s="1">
        <v>11.6885404709</v>
      </c>
      <c r="E17" s="1">
        <v>12.084663711099999</v>
      </c>
      <c r="F17" s="1">
        <v>1.6813615899999999E-2</v>
      </c>
      <c r="G17" s="1">
        <v>1.827882899</v>
      </c>
      <c r="H17" s="1">
        <v>2.2240061391000001</v>
      </c>
      <c r="I17" s="1">
        <v>1.7252237900000002E-2</v>
      </c>
      <c r="J17" s="1">
        <v>13.5164233699</v>
      </c>
      <c r="K17" s="1">
        <v>0.86476578537258975</v>
      </c>
      <c r="L17" s="1">
        <v>0.13523421462741023</v>
      </c>
      <c r="M17" s="1">
        <v>9.5918675731043077</v>
      </c>
    </row>
    <row r="18" spans="1:13">
      <c r="A18" s="1">
        <v>4000</v>
      </c>
      <c r="B18" s="1">
        <v>0.4</v>
      </c>
      <c r="C18" s="1">
        <v>0.6</v>
      </c>
      <c r="D18" s="1">
        <v>11.138994740299999</v>
      </c>
      <c r="E18" s="1">
        <v>11.817453710400001</v>
      </c>
      <c r="F18" s="1">
        <v>4.2384904000000001E-2</v>
      </c>
      <c r="G18" s="1">
        <v>2.3522225615000001</v>
      </c>
      <c r="H18" s="1">
        <v>3.3699110167000002</v>
      </c>
      <c r="I18" s="1">
        <v>4.0031463199999999E-2</v>
      </c>
      <c r="J18" s="1">
        <v>13.491217301799999</v>
      </c>
      <c r="K18" s="1">
        <v>0.82564786342992447</v>
      </c>
      <c r="L18" s="1">
        <v>0.17435213657007559</v>
      </c>
      <c r="M18" s="1">
        <v>7.1032785689272018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052E-DF80-4D97-BCFA-FF5E25202D61}">
  <dimension ref="A1:H18"/>
  <sheetViews>
    <sheetView workbookViewId="0">
      <selection activeCell="J6" sqref="J6"/>
    </sheetView>
  </sheetViews>
  <sheetFormatPr defaultRowHeight="15"/>
  <cols>
    <col min="1" max="1" width="19.7109375" customWidth="1"/>
    <col min="2" max="2" width="19.140625" customWidth="1"/>
    <col min="3" max="3" width="19.7109375" customWidth="1"/>
    <col min="4" max="4" width="22" customWidth="1"/>
    <col min="5" max="5" width="21.140625" customWidth="1"/>
    <col min="6" max="6" width="24" customWidth="1"/>
    <col min="7" max="7" width="22.7109375" customWidth="1"/>
    <col min="8" max="8" width="13.85546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0.1</v>
      </c>
      <c r="B2">
        <v>0.4</v>
      </c>
      <c r="C2">
        <v>0.6</v>
      </c>
      <c r="D2">
        <v>0.04</v>
      </c>
      <c r="E2">
        <v>0.06</v>
      </c>
      <c r="F2">
        <v>2.9713618000000001E-2</v>
      </c>
      <c r="G2">
        <v>2.6529516E-2</v>
      </c>
      <c r="H2">
        <v>1.6800317</v>
      </c>
    </row>
    <row r="3" spans="1:8">
      <c r="A3">
        <v>0.3</v>
      </c>
      <c r="B3">
        <v>0.4</v>
      </c>
      <c r="C3">
        <v>0.6</v>
      </c>
      <c r="D3">
        <v>0.12</v>
      </c>
      <c r="E3">
        <v>0.18</v>
      </c>
      <c r="F3">
        <v>8.9783709000000003E-2</v>
      </c>
      <c r="G3">
        <v>7.9603626999999996E-2</v>
      </c>
      <c r="H3">
        <v>1.691826968</v>
      </c>
    </row>
    <row r="4" spans="1:8">
      <c r="A4">
        <v>0.5</v>
      </c>
      <c r="B4">
        <v>0.4</v>
      </c>
      <c r="C4">
        <v>0.6</v>
      </c>
      <c r="D4">
        <v>0.2</v>
      </c>
      <c r="E4">
        <v>0.3</v>
      </c>
      <c r="F4">
        <v>0.15049184900000001</v>
      </c>
      <c r="G4">
        <v>0.13246049300000001</v>
      </c>
      <c r="H4">
        <v>1.7041894420000001</v>
      </c>
    </row>
    <row r="5" spans="1:8">
      <c r="A5">
        <v>0.7</v>
      </c>
      <c r="B5">
        <v>0.4</v>
      </c>
      <c r="C5">
        <v>0.6</v>
      </c>
      <c r="D5">
        <v>0.28000000000000003</v>
      </c>
      <c r="E5">
        <v>0.42</v>
      </c>
      <c r="F5">
        <v>0.21183875899999999</v>
      </c>
      <c r="G5">
        <v>0.185082411</v>
      </c>
      <c r="H5">
        <v>1.716846761</v>
      </c>
    </row>
    <row r="6" spans="1:8">
      <c r="A6">
        <v>1</v>
      </c>
      <c r="B6">
        <v>0.4</v>
      </c>
      <c r="C6">
        <v>0.6</v>
      </c>
      <c r="D6">
        <v>0.4</v>
      </c>
      <c r="E6">
        <v>0.6</v>
      </c>
      <c r="F6">
        <v>0.30514896000000002</v>
      </c>
      <c r="G6">
        <v>0.26372564399999998</v>
      </c>
      <c r="H6">
        <v>1.7356045959999999</v>
      </c>
    </row>
    <row r="7" spans="1:8">
      <c r="A7">
        <v>2</v>
      </c>
      <c r="B7">
        <v>0.4</v>
      </c>
      <c r="C7">
        <v>0.6</v>
      </c>
      <c r="D7">
        <v>0.8</v>
      </c>
      <c r="E7">
        <v>1.2</v>
      </c>
      <c r="F7">
        <v>0.62937253800000004</v>
      </c>
      <c r="G7">
        <v>0.52431528699999996</v>
      </c>
      <c r="H7">
        <v>1.800555562</v>
      </c>
    </row>
    <row r="8" spans="1:8">
      <c r="A8">
        <v>3</v>
      </c>
      <c r="B8">
        <v>0.4</v>
      </c>
      <c r="C8">
        <v>0.6</v>
      </c>
      <c r="D8">
        <v>1.2</v>
      </c>
      <c r="E8">
        <v>1.8</v>
      </c>
      <c r="F8">
        <v>0.96628665999999996</v>
      </c>
      <c r="G8">
        <v>0.77737852600000001</v>
      </c>
      <c r="H8">
        <v>1.864509942</v>
      </c>
    </row>
    <row r="9" spans="1:8">
      <c r="A9">
        <v>4</v>
      </c>
      <c r="B9">
        <v>0.4</v>
      </c>
      <c r="C9">
        <v>0.6</v>
      </c>
      <c r="D9">
        <v>1.6</v>
      </c>
      <c r="E9">
        <v>2.4</v>
      </c>
      <c r="F9">
        <v>1.3249378650000001</v>
      </c>
      <c r="G9">
        <v>1.0285251820000001</v>
      </c>
      <c r="H9">
        <v>1.932287933</v>
      </c>
    </row>
    <row r="10" spans="1:8">
      <c r="A10">
        <v>5</v>
      </c>
      <c r="B10">
        <v>0.4</v>
      </c>
      <c r="C10">
        <v>0.6</v>
      </c>
      <c r="D10">
        <v>2</v>
      </c>
      <c r="E10">
        <v>3</v>
      </c>
      <c r="F10">
        <v>1.702745036</v>
      </c>
      <c r="G10">
        <v>1.2759555659999999</v>
      </c>
      <c r="H10">
        <v>2.00172923</v>
      </c>
    </row>
    <row r="11" spans="1:8">
      <c r="A11">
        <v>6</v>
      </c>
      <c r="B11">
        <v>0.4</v>
      </c>
      <c r="C11">
        <v>0.6</v>
      </c>
      <c r="D11">
        <v>2.4</v>
      </c>
      <c r="E11">
        <v>3.6</v>
      </c>
      <c r="F11">
        <v>2.0928516880000001</v>
      </c>
      <c r="G11">
        <v>1.5141803709999999</v>
      </c>
      <c r="H11">
        <v>2.0732520330000002</v>
      </c>
    </row>
    <row r="12" spans="1:8">
      <c r="A12">
        <v>7</v>
      </c>
      <c r="B12">
        <v>0.4</v>
      </c>
      <c r="C12">
        <v>0.6</v>
      </c>
      <c r="D12">
        <v>2.8</v>
      </c>
      <c r="E12">
        <v>4.2</v>
      </c>
      <c r="F12">
        <v>2.501027852</v>
      </c>
      <c r="G12">
        <v>1.7477322209999999</v>
      </c>
      <c r="H12">
        <v>2.146519778</v>
      </c>
    </row>
    <row r="13" spans="1:8">
      <c r="A13">
        <v>8</v>
      </c>
      <c r="B13">
        <v>0.4</v>
      </c>
      <c r="C13">
        <v>0.6</v>
      </c>
      <c r="D13">
        <v>3.2</v>
      </c>
      <c r="E13">
        <v>4.8</v>
      </c>
      <c r="F13">
        <v>2.921474935</v>
      </c>
      <c r="G13">
        <v>1.973387309</v>
      </c>
      <c r="H13">
        <v>2.2206550040000002</v>
      </c>
    </row>
    <row r="14" spans="1:8">
      <c r="A14">
        <v>9</v>
      </c>
      <c r="B14">
        <v>0.4</v>
      </c>
      <c r="C14">
        <v>0.6</v>
      </c>
      <c r="D14">
        <v>3.6</v>
      </c>
      <c r="E14">
        <v>5.4</v>
      </c>
      <c r="F14">
        <v>3.3509344510000001</v>
      </c>
      <c r="G14">
        <v>2.1892293710000001</v>
      </c>
      <c r="H14">
        <v>2.2959684999999999</v>
      </c>
    </row>
    <row r="15" spans="1:8">
      <c r="A15">
        <v>10</v>
      </c>
      <c r="B15">
        <v>0.4</v>
      </c>
      <c r="C15">
        <v>0.6</v>
      </c>
      <c r="D15">
        <v>4</v>
      </c>
      <c r="E15">
        <v>6</v>
      </c>
      <c r="F15">
        <v>3.7937192670000002</v>
      </c>
      <c r="G15">
        <v>2.399092768</v>
      </c>
      <c r="H15">
        <v>2.371971179</v>
      </c>
    </row>
    <row r="16" spans="1:8">
      <c r="A16">
        <v>15</v>
      </c>
      <c r="B16">
        <v>0.4</v>
      </c>
      <c r="C16">
        <v>0.6</v>
      </c>
      <c r="D16">
        <v>6</v>
      </c>
      <c r="E16">
        <v>9</v>
      </c>
      <c r="F16">
        <v>6.0696640999999998</v>
      </c>
      <c r="G16">
        <v>3.3001991479999999</v>
      </c>
      <c r="H16">
        <v>2.7587717409999999</v>
      </c>
    </row>
    <row r="17" spans="1:8">
      <c r="A17">
        <v>20</v>
      </c>
      <c r="B17">
        <v>0.4</v>
      </c>
      <c r="C17">
        <v>0.6</v>
      </c>
      <c r="D17">
        <v>8</v>
      </c>
      <c r="E17">
        <v>12</v>
      </c>
      <c r="F17">
        <v>8.2095710440000005</v>
      </c>
      <c r="G17">
        <v>3.9239713040000002</v>
      </c>
      <c r="H17">
        <v>3.1382381800000001</v>
      </c>
    </row>
    <row r="18" spans="1:8">
      <c r="A18">
        <v>39.99</v>
      </c>
      <c r="B18">
        <v>0.4</v>
      </c>
      <c r="C18">
        <v>0.6</v>
      </c>
      <c r="D18">
        <v>15.996</v>
      </c>
      <c r="E18">
        <v>23.994</v>
      </c>
      <c r="F18">
        <v>14.206043859999999</v>
      </c>
      <c r="G18">
        <v>4.7966178370000003</v>
      </c>
      <c r="H18">
        <v>4.4425189830000003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10B2-A4CB-402B-AC8A-322AEC4A23B9}">
  <dimension ref="A1:M18"/>
  <sheetViews>
    <sheetView workbookViewId="0">
      <selection activeCell="H16" sqref="H16"/>
    </sheetView>
  </sheetViews>
  <sheetFormatPr defaultRowHeight="15"/>
  <cols>
    <col min="1" max="1" width="13.85546875" bestFit="1" customWidth="1"/>
    <col min="4" max="4" width="20.28515625" bestFit="1" customWidth="1"/>
    <col min="5" max="5" width="22.28515625" bestFit="1" customWidth="1"/>
    <col min="7" max="7" width="20.42578125" bestFit="1" customWidth="1"/>
    <col min="8" max="8" width="22.42578125" bestFit="1" customWidth="1"/>
    <col min="10" max="10" width="12.28515625" bestFit="1" customWidth="1"/>
    <col min="13" max="13" width="12" bestFit="1" customWidth="1"/>
  </cols>
  <sheetData>
    <row r="1" spans="1:1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13</v>
      </c>
      <c r="J1" t="s">
        <v>16</v>
      </c>
      <c r="K1" t="s">
        <v>17</v>
      </c>
      <c r="L1" t="s">
        <v>18</v>
      </c>
      <c r="M1" t="s">
        <v>19</v>
      </c>
    </row>
    <row r="2" spans="1:13">
      <c r="A2">
        <v>10</v>
      </c>
      <c r="B2">
        <v>0.4</v>
      </c>
      <c r="C2">
        <v>0.6</v>
      </c>
      <c r="D2">
        <v>3.45772648E-2</v>
      </c>
      <c r="E2">
        <v>3.68442951E-2</v>
      </c>
      <c r="F2">
        <v>4.20264E-4</v>
      </c>
      <c r="G2">
        <v>2.47056994E-2</v>
      </c>
      <c r="H2">
        <v>2.8106244900000001E-2</v>
      </c>
      <c r="I2">
        <v>3.1359420000000001E-4</v>
      </c>
      <c r="J2">
        <f t="shared" ref="J2:J18" si="0">D2+G2</f>
        <v>5.9282964199999996E-2</v>
      </c>
      <c r="K2">
        <f t="shared" ref="K2:K18" si="1">D2/J2</f>
        <v>0.58325802811324345</v>
      </c>
      <c r="L2">
        <f t="shared" ref="L2:L18" si="2">G2/J2</f>
        <v>0.41674197188675666</v>
      </c>
      <c r="M2">
        <f t="shared" ref="M2:M18" si="3">(K2/L2)/(B2/C2)</f>
        <v>2.099349480468462</v>
      </c>
    </row>
    <row r="3" spans="1:13">
      <c r="A3">
        <v>30</v>
      </c>
      <c r="B3">
        <f t="shared" ref="B3:B18" si="4">$B$2</f>
        <v>0.4</v>
      </c>
      <c r="C3">
        <f t="shared" ref="C3:C18" si="5">$C$2</f>
        <v>0.6</v>
      </c>
      <c r="D3">
        <v>0.10507055479999999</v>
      </c>
      <c r="E3">
        <v>0.1118762641</v>
      </c>
      <c r="F3">
        <v>1.1516769E-3</v>
      </c>
      <c r="G3">
        <v>7.5169451400000004E-2</v>
      </c>
      <c r="H3">
        <v>8.5378015200000004E-2</v>
      </c>
      <c r="I3">
        <v>8.9063E-4</v>
      </c>
      <c r="J3">
        <f t="shared" si="0"/>
        <v>0.1802400062</v>
      </c>
      <c r="K3">
        <f t="shared" si="1"/>
        <v>0.58294802033800641</v>
      </c>
      <c r="L3">
        <f t="shared" si="2"/>
        <v>0.41705197966199364</v>
      </c>
      <c r="M3">
        <f t="shared" si="3"/>
        <v>2.0966739714692126</v>
      </c>
    </row>
    <row r="4" spans="1:13">
      <c r="A4">
        <v>50</v>
      </c>
      <c r="B4">
        <f t="shared" si="4"/>
        <v>0.4</v>
      </c>
      <c r="C4">
        <f t="shared" si="5"/>
        <v>0.6</v>
      </c>
      <c r="D4">
        <v>0.17613561320000001</v>
      </c>
      <c r="E4">
        <v>0.18748617000000001</v>
      </c>
      <c r="F4">
        <v>1.0036355000000001E-3</v>
      </c>
      <c r="G4">
        <v>0.12529277289999999</v>
      </c>
      <c r="H4">
        <v>0.1423186082</v>
      </c>
      <c r="I4">
        <v>3.0318469999999998E-4</v>
      </c>
      <c r="J4">
        <f t="shared" si="0"/>
        <v>0.3014283861</v>
      </c>
      <c r="K4">
        <f t="shared" si="1"/>
        <v>0.58433651680557508</v>
      </c>
      <c r="L4">
        <f t="shared" si="2"/>
        <v>0.41566348319442498</v>
      </c>
      <c r="M4">
        <f t="shared" si="3"/>
        <v>2.1086884237997419</v>
      </c>
    </row>
    <row r="5" spans="1:13">
      <c r="A5">
        <v>70</v>
      </c>
      <c r="B5">
        <f t="shared" si="4"/>
        <v>0.4</v>
      </c>
      <c r="C5">
        <f t="shared" si="5"/>
        <v>0.6</v>
      </c>
      <c r="D5">
        <v>0.2490224586</v>
      </c>
      <c r="E5">
        <v>0.26492404530000002</v>
      </c>
      <c r="F5">
        <v>9.8555109999999991E-4</v>
      </c>
      <c r="G5">
        <v>0.17624369349999999</v>
      </c>
      <c r="H5">
        <v>0.20009607339999999</v>
      </c>
      <c r="I5">
        <v>1.4325624E-3</v>
      </c>
      <c r="J5">
        <f t="shared" si="0"/>
        <v>0.42526615209999996</v>
      </c>
      <c r="K5">
        <f t="shared" si="1"/>
        <v>0.58556849015682577</v>
      </c>
      <c r="L5">
        <f t="shared" si="2"/>
        <v>0.41443150984317428</v>
      </c>
      <c r="M5">
        <f t="shared" si="3"/>
        <v>2.1194159091996103</v>
      </c>
    </row>
    <row r="6" spans="1:13">
      <c r="A6">
        <v>100</v>
      </c>
      <c r="B6">
        <f t="shared" si="4"/>
        <v>0.4</v>
      </c>
      <c r="C6">
        <f t="shared" si="5"/>
        <v>0.6</v>
      </c>
      <c r="D6">
        <v>0.35891214370000002</v>
      </c>
      <c r="E6">
        <v>0.38165189560000001</v>
      </c>
      <c r="F6">
        <v>2.2918963E-3</v>
      </c>
      <c r="G6">
        <v>0.25284501860000003</v>
      </c>
      <c r="H6">
        <v>0.2869546463</v>
      </c>
      <c r="I6">
        <v>1.5006037999999999E-3</v>
      </c>
      <c r="J6">
        <f t="shared" si="0"/>
        <v>0.61175716229999999</v>
      </c>
      <c r="K6">
        <f t="shared" si="1"/>
        <v>0.58669054621381422</v>
      </c>
      <c r="L6">
        <f t="shared" si="2"/>
        <v>0.41330945378618583</v>
      </c>
      <c r="M6">
        <f t="shared" si="3"/>
        <v>2.1292419306140125</v>
      </c>
    </row>
    <row r="7" spans="1:13">
      <c r="A7">
        <v>200</v>
      </c>
      <c r="B7">
        <f t="shared" si="4"/>
        <v>0.4</v>
      </c>
      <c r="C7">
        <f t="shared" si="5"/>
        <v>0.6</v>
      </c>
      <c r="D7">
        <v>0.73772379860000004</v>
      </c>
      <c r="E7">
        <v>0.78335869179999995</v>
      </c>
      <c r="F7">
        <v>3.8301587E-3</v>
      </c>
      <c r="G7">
        <v>0.5166138965</v>
      </c>
      <c r="H7">
        <v>0.58506623639999999</v>
      </c>
      <c r="I7">
        <v>2.1512648999999998E-3</v>
      </c>
      <c r="J7">
        <f t="shared" si="0"/>
        <v>1.2543376951</v>
      </c>
      <c r="K7">
        <f t="shared" si="1"/>
        <v>0.58813810784916754</v>
      </c>
      <c r="L7">
        <f t="shared" si="2"/>
        <v>0.41186189215083246</v>
      </c>
      <c r="M7">
        <f t="shared" si="3"/>
        <v>2.1419975447756849</v>
      </c>
    </row>
    <row r="8" spans="1:13">
      <c r="A8">
        <v>300</v>
      </c>
      <c r="B8">
        <f t="shared" si="4"/>
        <v>0.4</v>
      </c>
      <c r="C8">
        <f t="shared" si="5"/>
        <v>0.6</v>
      </c>
      <c r="D8">
        <v>1.1385729434</v>
      </c>
      <c r="E8">
        <v>1.2072600544000001</v>
      </c>
      <c r="F8">
        <v>6.4498706999999997E-3</v>
      </c>
      <c r="G8">
        <v>0.78644683550000005</v>
      </c>
      <c r="H8">
        <v>0.88947750209999998</v>
      </c>
      <c r="I8">
        <v>4.5731024E-3</v>
      </c>
      <c r="J8">
        <f t="shared" si="0"/>
        <v>1.9250197789000001</v>
      </c>
      <c r="K8">
        <f t="shared" si="1"/>
        <v>0.59146038699436454</v>
      </c>
      <c r="L8">
        <f t="shared" si="2"/>
        <v>0.40853961300563552</v>
      </c>
      <c r="M8">
        <f t="shared" si="3"/>
        <v>2.1716145809324701</v>
      </c>
    </row>
    <row r="9" spans="1:13">
      <c r="A9">
        <v>400</v>
      </c>
      <c r="B9">
        <f t="shared" si="4"/>
        <v>0.4</v>
      </c>
      <c r="C9">
        <f t="shared" si="5"/>
        <v>0.6</v>
      </c>
      <c r="D9">
        <v>1.5466758342</v>
      </c>
      <c r="E9">
        <v>1.6385739459999999</v>
      </c>
      <c r="F9">
        <v>8.6380051000000003E-3</v>
      </c>
      <c r="G9">
        <v>1.0500446919999999</v>
      </c>
      <c r="H9">
        <v>1.1878918597000001</v>
      </c>
      <c r="I9">
        <v>4.1968583E-3</v>
      </c>
      <c r="J9">
        <f t="shared" si="0"/>
        <v>2.5967205261999999</v>
      </c>
      <c r="K9">
        <f t="shared" si="1"/>
        <v>0.59562660617289498</v>
      </c>
      <c r="L9">
        <f t="shared" si="2"/>
        <v>0.40437339382710502</v>
      </c>
      <c r="M9">
        <f t="shared" si="3"/>
        <v>2.2094428636947958</v>
      </c>
    </row>
    <row r="10" spans="1:13">
      <c r="A10">
        <v>500</v>
      </c>
      <c r="B10">
        <f t="shared" si="4"/>
        <v>0.4</v>
      </c>
      <c r="C10">
        <f t="shared" si="5"/>
        <v>0.6</v>
      </c>
      <c r="D10">
        <v>1.9664220914999999</v>
      </c>
      <c r="E10">
        <v>2.0816917137000002</v>
      </c>
      <c r="F10">
        <v>8.5362580999999993E-3</v>
      </c>
      <c r="G10">
        <v>1.3154269988</v>
      </c>
      <c r="H10">
        <v>1.4883314320000001</v>
      </c>
      <c r="I10">
        <v>4.8192506E-3</v>
      </c>
      <c r="J10">
        <f t="shared" si="0"/>
        <v>3.2818490902999997</v>
      </c>
      <c r="K10">
        <f t="shared" si="1"/>
        <v>0.59918114373755249</v>
      </c>
      <c r="L10">
        <f t="shared" si="2"/>
        <v>0.40081885626244762</v>
      </c>
      <c r="M10">
        <f t="shared" si="3"/>
        <v>2.242338905876804</v>
      </c>
    </row>
    <row r="11" spans="1:13">
      <c r="A11">
        <v>600</v>
      </c>
      <c r="B11">
        <f t="shared" si="4"/>
        <v>0.4</v>
      </c>
      <c r="C11">
        <f t="shared" si="5"/>
        <v>0.6</v>
      </c>
      <c r="D11">
        <v>2.4228609401000001</v>
      </c>
      <c r="E11">
        <v>2.5616643286</v>
      </c>
      <c r="F11">
        <v>1.7361738200000001E-2</v>
      </c>
      <c r="G11">
        <v>1.5933633298000001</v>
      </c>
      <c r="H11">
        <v>1.8015684125</v>
      </c>
      <c r="I11">
        <v>1.1754175E-2</v>
      </c>
      <c r="J11">
        <f t="shared" si="0"/>
        <v>4.0162242699000004</v>
      </c>
      <c r="K11">
        <f t="shared" si="1"/>
        <v>0.60326833794078105</v>
      </c>
      <c r="L11">
        <f t="shared" si="2"/>
        <v>0.39673166205921889</v>
      </c>
      <c r="M11">
        <f t="shared" si="3"/>
        <v>2.2808930908471314</v>
      </c>
    </row>
    <row r="12" spans="1:13">
      <c r="A12">
        <v>700</v>
      </c>
      <c r="B12">
        <f t="shared" si="4"/>
        <v>0.4</v>
      </c>
      <c r="C12">
        <f t="shared" si="5"/>
        <v>0.6</v>
      </c>
      <c r="D12">
        <v>2.9257092084999998</v>
      </c>
      <c r="E12">
        <v>3.0882103858000001</v>
      </c>
      <c r="F12">
        <v>1.8159849499999998E-2</v>
      </c>
      <c r="G12">
        <v>1.8844305956</v>
      </c>
      <c r="H12">
        <v>2.1281823616</v>
      </c>
      <c r="I12">
        <v>5.4636855E-3</v>
      </c>
      <c r="J12">
        <f t="shared" si="0"/>
        <v>4.8101398041000003</v>
      </c>
      <c r="K12">
        <f t="shared" si="1"/>
        <v>0.60823787408553576</v>
      </c>
      <c r="L12">
        <f t="shared" si="2"/>
        <v>0.39176212591446413</v>
      </c>
      <c r="M12">
        <f t="shared" si="3"/>
        <v>2.3288540437609941</v>
      </c>
    </row>
    <row r="13" spans="1:13">
      <c r="A13">
        <v>800</v>
      </c>
      <c r="B13">
        <f t="shared" si="4"/>
        <v>0.4</v>
      </c>
      <c r="C13">
        <f t="shared" si="5"/>
        <v>0.6</v>
      </c>
      <c r="D13">
        <v>3.4580214911999998</v>
      </c>
      <c r="E13">
        <v>3.6443862662000002</v>
      </c>
      <c r="F13">
        <v>8.2895016000000005E-3</v>
      </c>
      <c r="G13">
        <v>2.1810991368999999</v>
      </c>
      <c r="H13">
        <v>2.4606462993</v>
      </c>
      <c r="I13">
        <v>1.25150239E-2</v>
      </c>
      <c r="J13">
        <f t="shared" si="0"/>
        <v>5.6391206280999997</v>
      </c>
      <c r="K13">
        <f t="shared" si="1"/>
        <v>0.61321998929558597</v>
      </c>
      <c r="L13">
        <f t="shared" si="2"/>
        <v>0.38678001070441403</v>
      </c>
      <c r="M13">
        <f t="shared" si="3"/>
        <v>2.3781735314298174</v>
      </c>
    </row>
    <row r="14" spans="1:13">
      <c r="A14">
        <v>900</v>
      </c>
      <c r="B14">
        <f t="shared" si="4"/>
        <v>0.4</v>
      </c>
      <c r="C14">
        <f t="shared" si="5"/>
        <v>0.6</v>
      </c>
      <c r="D14">
        <v>4.0104134347000002</v>
      </c>
      <c r="E14">
        <v>4.2208094224000003</v>
      </c>
      <c r="F14">
        <v>2.9289275399999998E-2</v>
      </c>
      <c r="G14">
        <v>2.4781063681000002</v>
      </c>
      <c r="H14">
        <v>2.7937003496999999</v>
      </c>
      <c r="I14">
        <v>5.6980384999999996E-3</v>
      </c>
      <c r="J14">
        <f t="shared" si="0"/>
        <v>6.4885198028000008</v>
      </c>
      <c r="K14">
        <f t="shared" si="1"/>
        <v>0.61807832241944927</v>
      </c>
      <c r="L14">
        <f t="shared" si="2"/>
        <v>0.38192167758055068</v>
      </c>
      <c r="M14">
        <f t="shared" si="3"/>
        <v>2.4275068372719861</v>
      </c>
    </row>
    <row r="15" spans="1:13">
      <c r="A15">
        <v>1000</v>
      </c>
      <c r="B15">
        <f t="shared" si="4"/>
        <v>0.4</v>
      </c>
      <c r="C15">
        <f t="shared" si="5"/>
        <v>0.6</v>
      </c>
      <c r="D15">
        <v>4.5781955918000001</v>
      </c>
      <c r="E15">
        <v>4.8127922333999997</v>
      </c>
      <c r="F15">
        <v>1.5243568799999999E-2</v>
      </c>
      <c r="G15">
        <v>2.7767312392000001</v>
      </c>
      <c r="H15">
        <v>3.1286262016999999</v>
      </c>
      <c r="I15">
        <v>9.5624009999999999E-3</v>
      </c>
      <c r="J15">
        <f t="shared" si="0"/>
        <v>7.3549268310000002</v>
      </c>
      <c r="K15">
        <f t="shared" si="1"/>
        <v>0.62246650401789705</v>
      </c>
      <c r="L15">
        <f t="shared" si="2"/>
        <v>0.37753349598210301</v>
      </c>
      <c r="M15">
        <f t="shared" si="3"/>
        <v>2.4731573912347833</v>
      </c>
    </row>
    <row r="16" spans="1:13">
      <c r="A16">
        <v>1500</v>
      </c>
      <c r="B16">
        <f t="shared" si="4"/>
        <v>0.4</v>
      </c>
      <c r="C16">
        <f t="shared" si="5"/>
        <v>0.6</v>
      </c>
      <c r="D16">
        <v>7.4335056497999998</v>
      </c>
      <c r="E16">
        <v>7.7917124609000004</v>
      </c>
      <c r="F16">
        <v>1.26409746E-2</v>
      </c>
      <c r="G16">
        <v>3.9901028981</v>
      </c>
      <c r="H16">
        <v>4.5274131147999999</v>
      </c>
      <c r="I16">
        <v>1.7820137E-2</v>
      </c>
      <c r="J16">
        <f t="shared" si="0"/>
        <v>11.423608547899999</v>
      </c>
      <c r="K16">
        <f t="shared" si="1"/>
        <v>0.650714318389919</v>
      </c>
      <c r="L16">
        <f t="shared" si="2"/>
        <v>0.34928568161008111</v>
      </c>
      <c r="M16">
        <f t="shared" si="3"/>
        <v>2.7944789293553081</v>
      </c>
    </row>
    <row r="17" spans="1:13">
      <c r="A17">
        <v>2000</v>
      </c>
      <c r="B17">
        <f t="shared" si="4"/>
        <v>0.4</v>
      </c>
      <c r="C17">
        <f t="shared" si="5"/>
        <v>0.6</v>
      </c>
      <c r="D17">
        <v>9.6863733599999993</v>
      </c>
      <c r="E17">
        <v>10.1727114124</v>
      </c>
      <c r="F17">
        <v>3.5044039399999997E-2</v>
      </c>
      <c r="G17">
        <v>4.7039415954999999</v>
      </c>
      <c r="H17">
        <v>5.4334486741000001</v>
      </c>
      <c r="I17">
        <v>1.31298336E-2</v>
      </c>
      <c r="J17">
        <f t="shared" si="0"/>
        <v>14.390314955499999</v>
      </c>
      <c r="K17">
        <f t="shared" si="1"/>
        <v>0.67311753703471611</v>
      </c>
      <c r="L17">
        <f t="shared" si="2"/>
        <v>0.32688246296528395</v>
      </c>
      <c r="M17">
        <f t="shared" si="3"/>
        <v>3.0888053656745273</v>
      </c>
    </row>
    <row r="18" spans="1:13">
      <c r="A18">
        <v>4000</v>
      </c>
      <c r="B18">
        <f t="shared" si="4"/>
        <v>0.4</v>
      </c>
      <c r="C18">
        <f t="shared" si="5"/>
        <v>0.6</v>
      </c>
      <c r="D18">
        <v>13.276474068300001</v>
      </c>
      <c r="E18">
        <v>14.3256733045</v>
      </c>
      <c r="F18">
        <v>2.24089172E-2</v>
      </c>
      <c r="G18">
        <v>5.1713232833999996</v>
      </c>
      <c r="H18">
        <v>6.7451221376000001</v>
      </c>
      <c r="I18">
        <v>1.0378128E-2</v>
      </c>
      <c r="J18">
        <f t="shared" si="0"/>
        <v>18.4477973517</v>
      </c>
      <c r="K18">
        <f t="shared" si="1"/>
        <v>0.71967800898878309</v>
      </c>
      <c r="L18">
        <f t="shared" si="2"/>
        <v>0.28032199101121696</v>
      </c>
      <c r="M18">
        <f t="shared" si="3"/>
        <v>3.8509893911247874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CuBTC_IAST</vt:lpstr>
      <vt:lpstr>CuBTC_Simulation</vt:lpstr>
      <vt:lpstr>MOF-5_IAST</vt:lpstr>
      <vt:lpstr>MOF-5_Simualtion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Blaney (Student)</dc:creator>
  <cp:lastModifiedBy>Rhys Blaney (Student)</cp:lastModifiedBy>
  <dcterms:created xsi:type="dcterms:W3CDTF">2024-04-14T18:49:42Z</dcterms:created>
  <dcterms:modified xsi:type="dcterms:W3CDTF">2024-04-14T18:56:54Z</dcterms:modified>
</cp:coreProperties>
</file>