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's Project\GitHub_files\"/>
    </mc:Choice>
  </mc:AlternateContent>
  <xr:revisionPtr revIDLastSave="0" documentId="13_ncr:1_{07505C83-D5D5-47A2-B125-1078DE8433DD}" xr6:coauthVersionLast="47" xr6:coauthVersionMax="47" xr10:uidLastSave="{00000000-0000-0000-0000-000000000000}"/>
  <bookViews>
    <workbookView xWindow="-120" yWindow="-120" windowWidth="29040" windowHeight="15840" xr2:uid="{0A79A4EC-8719-44CD-BC51-143F213EB5CD}"/>
  </bookViews>
  <sheets>
    <sheet name="conversion" sheetId="1" r:id="rId1"/>
    <sheet name="012" sheetId="2" r:id="rId2"/>
    <sheet name="013" sheetId="3" r:id="rId3"/>
  </sheets>
  <definedNames>
    <definedName name="CIQWBGuid" hidden="1">"779c0782-1fc5-4370-8f30-2ced8a46c654"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J18" i="3"/>
  <c r="G17" i="2"/>
  <c r="J18" i="2"/>
  <c r="C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B6" i="1" l="1"/>
  <c r="G18" i="3" s="1"/>
  <c r="G18" i="2" l="1"/>
</calcChain>
</file>

<file path=xl/sharedStrings.xml><?xml version="1.0" encoding="utf-8"?>
<sst xmlns="http://schemas.openxmlformats.org/spreadsheetml/2006/main" count="21" uniqueCount="16">
  <si>
    <t>N2:</t>
  </si>
  <si>
    <t>density</t>
  </si>
  <si>
    <t>&gt;g/cm^3 (77K and 1 bar)</t>
  </si>
  <si>
    <t>mW</t>
  </si>
  <si>
    <t>&gt;g/mol</t>
  </si>
  <si>
    <t xml:space="preserve">molar volume </t>
  </si>
  <si>
    <t>&gt;cm^3(STP)/mol</t>
  </si>
  <si>
    <t>Multipler &gt;</t>
  </si>
  <si>
    <t>Relative Pressure</t>
  </si>
  <si>
    <t>N (mmol/g)</t>
  </si>
  <si>
    <t>N (cm3/g)</t>
  </si>
  <si>
    <r>
      <t>n</t>
    </r>
    <r>
      <rPr>
        <vertAlign val="subscript"/>
        <sz val="11"/>
        <color theme="1"/>
        <rFont val="Calibri"/>
        <family val="2"/>
        <scheme val="minor"/>
      </rPr>
      <t>ads</t>
    </r>
    <r>
      <rPr>
        <vertAlign val="superscript"/>
        <sz val="11"/>
        <color theme="1"/>
        <rFont val="Calibri"/>
        <family val="2"/>
        <scheme val="minor"/>
      </rPr>
      <t>sat</t>
    </r>
  </si>
  <si>
    <r>
      <t>&gt;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(STP)/g</t>
    </r>
  </si>
  <si>
    <t xml:space="preserve">pore volume </t>
  </si>
  <si>
    <r>
      <t>&gt;cm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/g</t>
    </r>
  </si>
  <si>
    <t xml:space="preserve">Relative Pressure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</si>
</sst>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'012'!$C$1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'012'!$A$2:$A$36</c:f>
              <c:numCache>
                <c:formatCode>General</c:formatCode>
                <c:ptCount val="35"/>
                <c:pt idx="0">
                  <c:v>1.98E-3</c:v>
                </c:pt>
                <c:pt idx="1">
                  <c:v>2.48E-3</c:v>
                </c:pt>
                <c:pt idx="2">
                  <c:v>2.6199999999999999E-3</c:v>
                </c:pt>
                <c:pt idx="3">
                  <c:v>2.99E-3</c:v>
                </c:pt>
                <c:pt idx="4">
                  <c:v>4.0099999999999997E-3</c:v>
                </c:pt>
                <c:pt idx="5">
                  <c:v>4.0499999999999998E-3</c:v>
                </c:pt>
                <c:pt idx="6">
                  <c:v>9.0399999999999994E-3</c:v>
                </c:pt>
                <c:pt idx="7">
                  <c:v>2.8139999999999998E-2</c:v>
                </c:pt>
                <c:pt idx="8">
                  <c:v>4.4819999999999999E-2</c:v>
                </c:pt>
                <c:pt idx="9">
                  <c:v>6.0350000000000001E-2</c:v>
                </c:pt>
                <c:pt idx="10">
                  <c:v>0.10221</c:v>
                </c:pt>
                <c:pt idx="11">
                  <c:v>0.14751</c:v>
                </c:pt>
                <c:pt idx="12">
                  <c:v>0.16470000000000001</c:v>
                </c:pt>
                <c:pt idx="13">
                  <c:v>0.26152999999999998</c:v>
                </c:pt>
                <c:pt idx="14">
                  <c:v>0.38013000000000002</c:v>
                </c:pt>
                <c:pt idx="15">
                  <c:v>0.4844</c:v>
                </c:pt>
                <c:pt idx="16">
                  <c:v>0.51017000000000001</c:v>
                </c:pt>
                <c:pt idx="17">
                  <c:v>0.56345000000000001</c:v>
                </c:pt>
                <c:pt idx="18">
                  <c:v>0.61214999999999997</c:v>
                </c:pt>
                <c:pt idx="19">
                  <c:v>0.66141000000000005</c:v>
                </c:pt>
                <c:pt idx="20">
                  <c:v>0.68032000000000004</c:v>
                </c:pt>
                <c:pt idx="21">
                  <c:v>0.70035999999999998</c:v>
                </c:pt>
                <c:pt idx="22">
                  <c:v>0.71926999999999996</c:v>
                </c:pt>
                <c:pt idx="23">
                  <c:v>0.73931999999999998</c:v>
                </c:pt>
                <c:pt idx="24">
                  <c:v>0.75938000000000005</c:v>
                </c:pt>
                <c:pt idx="25">
                  <c:v>0.77886</c:v>
                </c:pt>
                <c:pt idx="26">
                  <c:v>0.79032000000000002</c:v>
                </c:pt>
                <c:pt idx="27">
                  <c:v>0.81093999999999999</c:v>
                </c:pt>
                <c:pt idx="28">
                  <c:v>0.82813000000000003</c:v>
                </c:pt>
                <c:pt idx="29">
                  <c:v>0.84762999999999999</c:v>
                </c:pt>
                <c:pt idx="30">
                  <c:v>0.87627999999999995</c:v>
                </c:pt>
                <c:pt idx="31">
                  <c:v>0.89576999999999996</c:v>
                </c:pt>
                <c:pt idx="32">
                  <c:v>0.92273000000000005</c:v>
                </c:pt>
                <c:pt idx="33">
                  <c:v>0.95606000000000002</c:v>
                </c:pt>
                <c:pt idx="34">
                  <c:v>0.98455000000000004</c:v>
                </c:pt>
              </c:numCache>
            </c:numRef>
          </c:xVal>
          <c:yVal>
            <c:numRef>
              <c:f>'012'!$C$2:$C$36</c:f>
              <c:numCache>
                <c:formatCode>General</c:formatCode>
                <c:ptCount val="35"/>
                <c:pt idx="0">
                  <c:v>83.666888679599992</c:v>
                </c:pt>
                <c:pt idx="1">
                  <c:v>112.91936843092499</c:v>
                </c:pt>
                <c:pt idx="2">
                  <c:v>53.242157996549999</c:v>
                </c:pt>
                <c:pt idx="3">
                  <c:v>143.052717429225</c:v>
                </c:pt>
                <c:pt idx="4">
                  <c:v>203.60855571299999</c:v>
                </c:pt>
                <c:pt idx="5">
                  <c:v>172.30519718054998</c:v>
                </c:pt>
                <c:pt idx="6">
                  <c:v>230.22739331369996</c:v>
                </c:pt>
                <c:pt idx="7">
                  <c:v>241.92300586004998</c:v>
                </c:pt>
                <c:pt idx="8">
                  <c:v>246.30717951675001</c:v>
                </c:pt>
                <c:pt idx="9">
                  <c:v>250.10634840637499</c:v>
                </c:pt>
                <c:pt idx="10">
                  <c:v>253.31154693862501</c:v>
                </c:pt>
                <c:pt idx="11">
                  <c:v>256.22312238855</c:v>
                </c:pt>
                <c:pt idx="12">
                  <c:v>256.803644360475</c:v>
                </c:pt>
                <c:pt idx="13">
                  <c:v>259.11676665787496</c:v>
                </c:pt>
                <c:pt idx="14">
                  <c:v>261.71454644729999</c:v>
                </c:pt>
                <c:pt idx="15">
                  <c:v>263.146799497725</c:v>
                </c:pt>
                <c:pt idx="16">
                  <c:v>263.43145698974996</c:v>
                </c:pt>
                <c:pt idx="17">
                  <c:v>264.29215365854998</c:v>
                </c:pt>
                <c:pt idx="18">
                  <c:v>264.86371004017502</c:v>
                </c:pt>
                <c:pt idx="19">
                  <c:v>265.43526642179995</c:v>
                </c:pt>
                <c:pt idx="20">
                  <c:v>265.72216531139998</c:v>
                </c:pt>
                <c:pt idx="21">
                  <c:v>265.71544111867502</c:v>
                </c:pt>
                <c:pt idx="22">
                  <c:v>266.29596309060003</c:v>
                </c:pt>
                <c:pt idx="23">
                  <c:v>266.58286198019999</c:v>
                </c:pt>
                <c:pt idx="24">
                  <c:v>267.16114255455</c:v>
                </c:pt>
                <c:pt idx="25">
                  <c:v>267.44804144414996</c:v>
                </c:pt>
                <c:pt idx="26">
                  <c:v>267.73718173132499</c:v>
                </c:pt>
                <c:pt idx="27">
                  <c:v>268.02408062092502</c:v>
                </c:pt>
                <c:pt idx="28">
                  <c:v>268.60460259284997</c:v>
                </c:pt>
                <c:pt idx="29">
                  <c:v>270.35289270134996</c:v>
                </c:pt>
                <c:pt idx="30">
                  <c:v>271.22255496045</c:v>
                </c:pt>
                <c:pt idx="31">
                  <c:v>272.09445861712499</c:v>
                </c:pt>
                <c:pt idx="32">
                  <c:v>274.13413041037495</c:v>
                </c:pt>
                <c:pt idx="33">
                  <c:v>280.85384034022502</c:v>
                </c:pt>
                <c:pt idx="34">
                  <c:v>306.00232113172501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F-4A91-866B-39DC802FB6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476687774872668E-2"/>
                  <c:y val="0.25276392534266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'012'!$A$14:$A$33</c:f>
              <c:numCache>
                <c:formatCode>General</c:formatCode>
                <c:ptCount val="20"/>
                <c:pt idx="0">
                  <c:v>0.16470000000000001</c:v>
                </c:pt>
                <c:pt idx="1">
                  <c:v>0.26152999999999998</c:v>
                </c:pt>
                <c:pt idx="2">
                  <c:v>0.38013000000000002</c:v>
                </c:pt>
                <c:pt idx="3">
                  <c:v>0.4844</c:v>
                </c:pt>
                <c:pt idx="4">
                  <c:v>0.51017000000000001</c:v>
                </c:pt>
                <c:pt idx="5">
                  <c:v>0.56345000000000001</c:v>
                </c:pt>
                <c:pt idx="6">
                  <c:v>0.61214999999999997</c:v>
                </c:pt>
                <c:pt idx="7">
                  <c:v>0.66141000000000005</c:v>
                </c:pt>
                <c:pt idx="8">
                  <c:v>0.68032000000000004</c:v>
                </c:pt>
                <c:pt idx="9">
                  <c:v>0.70035999999999998</c:v>
                </c:pt>
                <c:pt idx="10">
                  <c:v>0.71926999999999996</c:v>
                </c:pt>
                <c:pt idx="11">
                  <c:v>0.73931999999999998</c:v>
                </c:pt>
                <c:pt idx="12">
                  <c:v>0.75938000000000005</c:v>
                </c:pt>
                <c:pt idx="13">
                  <c:v>0.77886</c:v>
                </c:pt>
                <c:pt idx="14">
                  <c:v>0.79032000000000002</c:v>
                </c:pt>
                <c:pt idx="15">
                  <c:v>0.81093999999999999</c:v>
                </c:pt>
                <c:pt idx="16">
                  <c:v>0.82813000000000003</c:v>
                </c:pt>
                <c:pt idx="17">
                  <c:v>0.84762999999999999</c:v>
                </c:pt>
                <c:pt idx="18">
                  <c:v>0.87627999999999995</c:v>
                </c:pt>
                <c:pt idx="19">
                  <c:v>0.89576999999999996</c:v>
                </c:pt>
              </c:numCache>
            </c:numRef>
          </c:xVal>
          <c:yVal>
            <c:numRef>
              <c:f>'012'!$C$14:$C$33</c:f>
              <c:numCache>
                <c:formatCode>General</c:formatCode>
                <c:ptCount val="20"/>
                <c:pt idx="0">
                  <c:v>256.803644360475</c:v>
                </c:pt>
                <c:pt idx="1">
                  <c:v>259.11676665787496</c:v>
                </c:pt>
                <c:pt idx="2">
                  <c:v>261.71454644729999</c:v>
                </c:pt>
                <c:pt idx="3">
                  <c:v>263.146799497725</c:v>
                </c:pt>
                <c:pt idx="4">
                  <c:v>263.43145698974996</c:v>
                </c:pt>
                <c:pt idx="5">
                  <c:v>264.29215365854998</c:v>
                </c:pt>
                <c:pt idx="6">
                  <c:v>264.86371004017502</c:v>
                </c:pt>
                <c:pt idx="7">
                  <c:v>265.43526642179995</c:v>
                </c:pt>
                <c:pt idx="8">
                  <c:v>265.72216531139998</c:v>
                </c:pt>
                <c:pt idx="9">
                  <c:v>265.71544111867502</c:v>
                </c:pt>
                <c:pt idx="10">
                  <c:v>266.29596309060003</c:v>
                </c:pt>
                <c:pt idx="11">
                  <c:v>266.58286198019999</c:v>
                </c:pt>
                <c:pt idx="12">
                  <c:v>267.16114255455</c:v>
                </c:pt>
                <c:pt idx="13">
                  <c:v>267.44804144414996</c:v>
                </c:pt>
                <c:pt idx="14">
                  <c:v>267.73718173132499</c:v>
                </c:pt>
                <c:pt idx="15">
                  <c:v>268.02408062092502</c:v>
                </c:pt>
                <c:pt idx="16">
                  <c:v>268.60460259284997</c:v>
                </c:pt>
                <c:pt idx="17">
                  <c:v>270.35289270134996</c:v>
                </c:pt>
                <c:pt idx="18">
                  <c:v>271.22255496045</c:v>
                </c:pt>
                <c:pt idx="19">
                  <c:v>272.09445861712499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F-4A91-866B-39DC802FB6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'012'!$I$17:$I$18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'012'!$J$17:$J$18</c:f>
              <c:numCache>
                <c:formatCode>General</c:formatCode>
                <c:ptCount val="2"/>
                <c:pt idx="0">
                  <c:v>253.97</c:v>
                </c:pt>
                <c:pt idx="1">
                  <c:v>272.06900000000002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F-4A91-866B-39DC802F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92159"/>
        <c:axId val="1678268207"/>
      </c:scatterChart>
      <c:valAx>
        <c:axId val="17843921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68207"/>
        <c:crosses val="autoZero"/>
        <c:crossBetween val="midCat"/>
      </c:valAx>
      <c:valAx>
        <c:axId val="1678268207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'012'!$C$1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'012'!$A$2:$A$36</c:f>
              <c:numCache>
                <c:formatCode>General</c:formatCode>
                <c:ptCount val="35"/>
                <c:pt idx="0">
                  <c:v>1.98E-3</c:v>
                </c:pt>
                <c:pt idx="1">
                  <c:v>2.48E-3</c:v>
                </c:pt>
                <c:pt idx="2">
                  <c:v>2.6199999999999999E-3</c:v>
                </c:pt>
                <c:pt idx="3">
                  <c:v>2.99E-3</c:v>
                </c:pt>
                <c:pt idx="4">
                  <c:v>4.0099999999999997E-3</c:v>
                </c:pt>
                <c:pt idx="5">
                  <c:v>4.0499999999999998E-3</c:v>
                </c:pt>
                <c:pt idx="6">
                  <c:v>9.0399999999999994E-3</c:v>
                </c:pt>
                <c:pt idx="7">
                  <c:v>2.8139999999999998E-2</c:v>
                </c:pt>
                <c:pt idx="8">
                  <c:v>4.4819999999999999E-2</c:v>
                </c:pt>
                <c:pt idx="9">
                  <c:v>6.0350000000000001E-2</c:v>
                </c:pt>
                <c:pt idx="10">
                  <c:v>0.10221</c:v>
                </c:pt>
                <c:pt idx="11">
                  <c:v>0.14751</c:v>
                </c:pt>
                <c:pt idx="12">
                  <c:v>0.16470000000000001</c:v>
                </c:pt>
                <c:pt idx="13">
                  <c:v>0.26152999999999998</c:v>
                </c:pt>
                <c:pt idx="14">
                  <c:v>0.38013000000000002</c:v>
                </c:pt>
                <c:pt idx="15">
                  <c:v>0.4844</c:v>
                </c:pt>
                <c:pt idx="16">
                  <c:v>0.51017000000000001</c:v>
                </c:pt>
                <c:pt idx="17">
                  <c:v>0.56345000000000001</c:v>
                </c:pt>
                <c:pt idx="18">
                  <c:v>0.61214999999999997</c:v>
                </c:pt>
                <c:pt idx="19">
                  <c:v>0.66141000000000005</c:v>
                </c:pt>
                <c:pt idx="20">
                  <c:v>0.68032000000000004</c:v>
                </c:pt>
                <c:pt idx="21">
                  <c:v>0.70035999999999998</c:v>
                </c:pt>
                <c:pt idx="22">
                  <c:v>0.71926999999999996</c:v>
                </c:pt>
                <c:pt idx="23">
                  <c:v>0.73931999999999998</c:v>
                </c:pt>
                <c:pt idx="24">
                  <c:v>0.75938000000000005</c:v>
                </c:pt>
                <c:pt idx="25">
                  <c:v>0.77886</c:v>
                </c:pt>
                <c:pt idx="26">
                  <c:v>0.79032000000000002</c:v>
                </c:pt>
                <c:pt idx="27">
                  <c:v>0.81093999999999999</c:v>
                </c:pt>
                <c:pt idx="28">
                  <c:v>0.82813000000000003</c:v>
                </c:pt>
                <c:pt idx="29">
                  <c:v>0.84762999999999999</c:v>
                </c:pt>
                <c:pt idx="30">
                  <c:v>0.87627999999999995</c:v>
                </c:pt>
                <c:pt idx="31">
                  <c:v>0.89576999999999996</c:v>
                </c:pt>
                <c:pt idx="32">
                  <c:v>0.92273000000000005</c:v>
                </c:pt>
                <c:pt idx="33">
                  <c:v>0.95606000000000002</c:v>
                </c:pt>
                <c:pt idx="34">
                  <c:v>0.98455000000000004</c:v>
                </c:pt>
              </c:numCache>
            </c:numRef>
          </c:xVal>
          <c:yVal>
            <c:numRef>
              <c:f>'012'!$C$2:$C$36</c:f>
              <c:numCache>
                <c:formatCode>General</c:formatCode>
                <c:ptCount val="35"/>
                <c:pt idx="0">
                  <c:v>83.666888679599992</c:v>
                </c:pt>
                <c:pt idx="1">
                  <c:v>112.91936843092499</c:v>
                </c:pt>
                <c:pt idx="2">
                  <c:v>53.242157996549999</c:v>
                </c:pt>
                <c:pt idx="3">
                  <c:v>143.052717429225</c:v>
                </c:pt>
                <c:pt idx="4">
                  <c:v>203.60855571299999</c:v>
                </c:pt>
                <c:pt idx="5">
                  <c:v>172.30519718054998</c:v>
                </c:pt>
                <c:pt idx="6">
                  <c:v>230.22739331369996</c:v>
                </c:pt>
                <c:pt idx="7">
                  <c:v>241.92300586004998</c:v>
                </c:pt>
                <c:pt idx="8">
                  <c:v>246.30717951675001</c:v>
                </c:pt>
                <c:pt idx="9">
                  <c:v>250.10634840637499</c:v>
                </c:pt>
                <c:pt idx="10">
                  <c:v>253.31154693862501</c:v>
                </c:pt>
                <c:pt idx="11">
                  <c:v>256.22312238855</c:v>
                </c:pt>
                <c:pt idx="12">
                  <c:v>256.803644360475</c:v>
                </c:pt>
                <c:pt idx="13">
                  <c:v>259.11676665787496</c:v>
                </c:pt>
                <c:pt idx="14">
                  <c:v>261.71454644729999</c:v>
                </c:pt>
                <c:pt idx="15">
                  <c:v>263.146799497725</c:v>
                </c:pt>
                <c:pt idx="16">
                  <c:v>263.43145698974996</c:v>
                </c:pt>
                <c:pt idx="17">
                  <c:v>264.29215365854998</c:v>
                </c:pt>
                <c:pt idx="18">
                  <c:v>264.86371004017502</c:v>
                </c:pt>
                <c:pt idx="19">
                  <c:v>265.43526642179995</c:v>
                </c:pt>
                <c:pt idx="20">
                  <c:v>265.72216531139998</c:v>
                </c:pt>
                <c:pt idx="21">
                  <c:v>265.71544111867502</c:v>
                </c:pt>
                <c:pt idx="22">
                  <c:v>266.29596309060003</c:v>
                </c:pt>
                <c:pt idx="23">
                  <c:v>266.58286198019999</c:v>
                </c:pt>
                <c:pt idx="24">
                  <c:v>267.16114255455</c:v>
                </c:pt>
                <c:pt idx="25">
                  <c:v>267.44804144414996</c:v>
                </c:pt>
                <c:pt idx="26">
                  <c:v>267.73718173132499</c:v>
                </c:pt>
                <c:pt idx="27">
                  <c:v>268.02408062092502</c:v>
                </c:pt>
                <c:pt idx="28">
                  <c:v>268.60460259284997</c:v>
                </c:pt>
                <c:pt idx="29">
                  <c:v>270.35289270134996</c:v>
                </c:pt>
                <c:pt idx="30">
                  <c:v>271.22255496045</c:v>
                </c:pt>
                <c:pt idx="31">
                  <c:v>272.09445861712499</c:v>
                </c:pt>
                <c:pt idx="32">
                  <c:v>274.13413041037495</c:v>
                </c:pt>
                <c:pt idx="33">
                  <c:v>280.85384034022502</c:v>
                </c:pt>
                <c:pt idx="34">
                  <c:v>306.00232113172501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7-47D0-9331-E8316BBDB9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'012'!$A$14:$A$33</c:f>
              <c:numCache>
                <c:formatCode>General</c:formatCode>
                <c:ptCount val="20"/>
                <c:pt idx="0">
                  <c:v>0.16470000000000001</c:v>
                </c:pt>
                <c:pt idx="1">
                  <c:v>0.26152999999999998</c:v>
                </c:pt>
                <c:pt idx="2">
                  <c:v>0.38013000000000002</c:v>
                </c:pt>
                <c:pt idx="3">
                  <c:v>0.4844</c:v>
                </c:pt>
                <c:pt idx="4">
                  <c:v>0.51017000000000001</c:v>
                </c:pt>
                <c:pt idx="5">
                  <c:v>0.56345000000000001</c:v>
                </c:pt>
                <c:pt idx="6">
                  <c:v>0.61214999999999997</c:v>
                </c:pt>
                <c:pt idx="7">
                  <c:v>0.66141000000000005</c:v>
                </c:pt>
                <c:pt idx="8">
                  <c:v>0.68032000000000004</c:v>
                </c:pt>
                <c:pt idx="9">
                  <c:v>0.70035999999999998</c:v>
                </c:pt>
                <c:pt idx="10">
                  <c:v>0.71926999999999996</c:v>
                </c:pt>
                <c:pt idx="11">
                  <c:v>0.73931999999999998</c:v>
                </c:pt>
                <c:pt idx="12">
                  <c:v>0.75938000000000005</c:v>
                </c:pt>
                <c:pt idx="13">
                  <c:v>0.77886</c:v>
                </c:pt>
                <c:pt idx="14">
                  <c:v>0.79032000000000002</c:v>
                </c:pt>
                <c:pt idx="15">
                  <c:v>0.81093999999999999</c:v>
                </c:pt>
                <c:pt idx="16">
                  <c:v>0.82813000000000003</c:v>
                </c:pt>
                <c:pt idx="17">
                  <c:v>0.84762999999999999</c:v>
                </c:pt>
                <c:pt idx="18">
                  <c:v>0.87627999999999995</c:v>
                </c:pt>
                <c:pt idx="19">
                  <c:v>0.89576999999999996</c:v>
                </c:pt>
              </c:numCache>
            </c:numRef>
          </c:xVal>
          <c:yVal>
            <c:numRef>
              <c:f>'012'!$C$14:$C$33</c:f>
              <c:numCache>
                <c:formatCode>General</c:formatCode>
                <c:ptCount val="20"/>
                <c:pt idx="0">
                  <c:v>256.803644360475</c:v>
                </c:pt>
                <c:pt idx="1">
                  <c:v>259.11676665787496</c:v>
                </c:pt>
                <c:pt idx="2">
                  <c:v>261.71454644729999</c:v>
                </c:pt>
                <c:pt idx="3">
                  <c:v>263.146799497725</c:v>
                </c:pt>
                <c:pt idx="4">
                  <c:v>263.43145698974996</c:v>
                </c:pt>
                <c:pt idx="5">
                  <c:v>264.29215365854998</c:v>
                </c:pt>
                <c:pt idx="6">
                  <c:v>264.86371004017502</c:v>
                </c:pt>
                <c:pt idx="7">
                  <c:v>265.43526642179995</c:v>
                </c:pt>
                <c:pt idx="8">
                  <c:v>265.72216531139998</c:v>
                </c:pt>
                <c:pt idx="9">
                  <c:v>265.71544111867502</c:v>
                </c:pt>
                <c:pt idx="10">
                  <c:v>266.29596309060003</c:v>
                </c:pt>
                <c:pt idx="11">
                  <c:v>266.58286198019999</c:v>
                </c:pt>
                <c:pt idx="12">
                  <c:v>267.16114255455</c:v>
                </c:pt>
                <c:pt idx="13">
                  <c:v>267.44804144414996</c:v>
                </c:pt>
                <c:pt idx="14">
                  <c:v>267.73718173132499</c:v>
                </c:pt>
                <c:pt idx="15">
                  <c:v>268.02408062092502</c:v>
                </c:pt>
                <c:pt idx="16">
                  <c:v>268.60460259284997</c:v>
                </c:pt>
                <c:pt idx="17">
                  <c:v>270.35289270134996</c:v>
                </c:pt>
                <c:pt idx="18">
                  <c:v>271.22255496045</c:v>
                </c:pt>
                <c:pt idx="19">
                  <c:v>272.09445861712499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7-47D0-9331-E8316BBDB9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'012'!$I$17:$I$18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'012'!$J$17:$J$18</c:f>
              <c:numCache>
                <c:formatCode>General</c:formatCode>
                <c:ptCount val="2"/>
                <c:pt idx="0">
                  <c:v>253.97</c:v>
                </c:pt>
                <c:pt idx="1">
                  <c:v>272.06900000000002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77-47D0-9331-E8316BBD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92159"/>
        <c:axId val="1678268207"/>
      </c:scatterChart>
      <c:valAx>
        <c:axId val="17843921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68207"/>
        <c:crosses val="autoZero"/>
        <c:crossBetween val="midCat"/>
      </c:valAx>
      <c:valAx>
        <c:axId val="16782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'013'!$B$1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'013'!$A$2:$A$28</c:f>
              <c:numCache>
                <c:formatCode>General</c:formatCode>
                <c:ptCount val="27"/>
                <c:pt idx="0">
                  <c:v>1.0499999999999999E-3</c:v>
                </c:pt>
                <c:pt idx="1">
                  <c:v>2.2599999999999999E-3</c:v>
                </c:pt>
                <c:pt idx="2">
                  <c:v>1.282E-2</c:v>
                </c:pt>
                <c:pt idx="3">
                  <c:v>2.7119999999999998E-2</c:v>
                </c:pt>
                <c:pt idx="4">
                  <c:v>5.0130000000000001E-2</c:v>
                </c:pt>
                <c:pt idx="5">
                  <c:v>7.1910000000000002E-2</c:v>
                </c:pt>
                <c:pt idx="6">
                  <c:v>0.10426000000000001</c:v>
                </c:pt>
                <c:pt idx="7">
                  <c:v>0.13911000000000001</c:v>
                </c:pt>
                <c:pt idx="8">
                  <c:v>0.15839</c:v>
                </c:pt>
                <c:pt idx="9">
                  <c:v>0.17831</c:v>
                </c:pt>
                <c:pt idx="10">
                  <c:v>0.19946</c:v>
                </c:pt>
                <c:pt idx="11">
                  <c:v>0.27600000000000002</c:v>
                </c:pt>
                <c:pt idx="12">
                  <c:v>0.31581999999999999</c:v>
                </c:pt>
                <c:pt idx="13">
                  <c:v>0.36559999999999998</c:v>
                </c:pt>
                <c:pt idx="14">
                  <c:v>0.40479999999999999</c:v>
                </c:pt>
                <c:pt idx="15">
                  <c:v>0.45457999999999998</c:v>
                </c:pt>
                <c:pt idx="16">
                  <c:v>0.50499000000000005</c:v>
                </c:pt>
                <c:pt idx="17">
                  <c:v>0.55539000000000005</c:v>
                </c:pt>
                <c:pt idx="18">
                  <c:v>0.60455000000000003</c:v>
                </c:pt>
                <c:pt idx="19">
                  <c:v>0.65495000000000003</c:v>
                </c:pt>
                <c:pt idx="20">
                  <c:v>0.70286000000000004</c:v>
                </c:pt>
                <c:pt idx="21">
                  <c:v>0.75202000000000002</c:v>
                </c:pt>
                <c:pt idx="22">
                  <c:v>0.79681999999999997</c:v>
                </c:pt>
                <c:pt idx="23">
                  <c:v>0.84845000000000004</c:v>
                </c:pt>
                <c:pt idx="24">
                  <c:v>0.89883000000000002</c:v>
                </c:pt>
                <c:pt idx="25">
                  <c:v>0.94847999999999999</c:v>
                </c:pt>
                <c:pt idx="26">
                  <c:v>0.98380999999999996</c:v>
                </c:pt>
              </c:numCache>
            </c:numRef>
          </c:xVal>
          <c:yVal>
            <c:numRef>
              <c:f>'013'!$B$2:$B$28</c:f>
              <c:numCache>
                <c:formatCode>General</c:formatCode>
                <c:ptCount val="27"/>
                <c:pt idx="0">
                  <c:v>141.26</c:v>
                </c:pt>
                <c:pt idx="1">
                  <c:v>166.11</c:v>
                </c:pt>
                <c:pt idx="2">
                  <c:v>182.11</c:v>
                </c:pt>
                <c:pt idx="3">
                  <c:v>189.95</c:v>
                </c:pt>
                <c:pt idx="4">
                  <c:v>196.42</c:v>
                </c:pt>
                <c:pt idx="5">
                  <c:v>199.49</c:v>
                </c:pt>
                <c:pt idx="6">
                  <c:v>203.59</c:v>
                </c:pt>
                <c:pt idx="7">
                  <c:v>205.64</c:v>
                </c:pt>
                <c:pt idx="8">
                  <c:v>206.67</c:v>
                </c:pt>
                <c:pt idx="9">
                  <c:v>208.04</c:v>
                </c:pt>
                <c:pt idx="10">
                  <c:v>209.41</c:v>
                </c:pt>
                <c:pt idx="11">
                  <c:v>212.5</c:v>
                </c:pt>
                <c:pt idx="12">
                  <c:v>213.19</c:v>
                </c:pt>
                <c:pt idx="13">
                  <c:v>214.57</c:v>
                </c:pt>
                <c:pt idx="14">
                  <c:v>215.95</c:v>
                </c:pt>
                <c:pt idx="15">
                  <c:v>216.99</c:v>
                </c:pt>
                <c:pt idx="16">
                  <c:v>218.7</c:v>
                </c:pt>
                <c:pt idx="17">
                  <c:v>219.06</c:v>
                </c:pt>
                <c:pt idx="18">
                  <c:v>220.78</c:v>
                </c:pt>
                <c:pt idx="19">
                  <c:v>222.5</c:v>
                </c:pt>
                <c:pt idx="20">
                  <c:v>225.58</c:v>
                </c:pt>
                <c:pt idx="21">
                  <c:v>228.32</c:v>
                </c:pt>
                <c:pt idx="22">
                  <c:v>232.42</c:v>
                </c:pt>
                <c:pt idx="23">
                  <c:v>240.61</c:v>
                </c:pt>
                <c:pt idx="24">
                  <c:v>263.77</c:v>
                </c:pt>
                <c:pt idx="25">
                  <c:v>358.08</c:v>
                </c:pt>
                <c:pt idx="26">
                  <c:v>457.48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E2F-A645-F9CECE3A1E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13370872845217"/>
                  <c:y val="0.2379057305336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'013'!$A$13:$A$23</c:f>
              <c:numCache>
                <c:formatCode>General</c:formatCode>
                <c:ptCount val="11"/>
                <c:pt idx="0">
                  <c:v>0.27600000000000002</c:v>
                </c:pt>
                <c:pt idx="1">
                  <c:v>0.31581999999999999</c:v>
                </c:pt>
                <c:pt idx="2">
                  <c:v>0.36559999999999998</c:v>
                </c:pt>
                <c:pt idx="3">
                  <c:v>0.40479999999999999</c:v>
                </c:pt>
                <c:pt idx="4">
                  <c:v>0.45457999999999998</c:v>
                </c:pt>
                <c:pt idx="5">
                  <c:v>0.50499000000000005</c:v>
                </c:pt>
                <c:pt idx="6">
                  <c:v>0.55539000000000005</c:v>
                </c:pt>
                <c:pt idx="7">
                  <c:v>0.60455000000000003</c:v>
                </c:pt>
                <c:pt idx="8">
                  <c:v>0.65495000000000003</c:v>
                </c:pt>
                <c:pt idx="9">
                  <c:v>0.70286000000000004</c:v>
                </c:pt>
                <c:pt idx="10">
                  <c:v>0.75202000000000002</c:v>
                </c:pt>
              </c:numCache>
            </c:numRef>
          </c:xVal>
          <c:yVal>
            <c:numRef>
              <c:f>'013'!$B$13:$B$23</c:f>
              <c:numCache>
                <c:formatCode>General</c:formatCode>
                <c:ptCount val="11"/>
                <c:pt idx="0">
                  <c:v>212.5</c:v>
                </c:pt>
                <c:pt idx="1">
                  <c:v>213.19</c:v>
                </c:pt>
                <c:pt idx="2">
                  <c:v>214.57</c:v>
                </c:pt>
                <c:pt idx="3">
                  <c:v>215.95</c:v>
                </c:pt>
                <c:pt idx="4">
                  <c:v>216.99</c:v>
                </c:pt>
                <c:pt idx="5">
                  <c:v>218.7</c:v>
                </c:pt>
                <c:pt idx="6">
                  <c:v>219.06</c:v>
                </c:pt>
                <c:pt idx="7">
                  <c:v>220.78</c:v>
                </c:pt>
                <c:pt idx="8">
                  <c:v>222.5</c:v>
                </c:pt>
                <c:pt idx="9">
                  <c:v>225.58</c:v>
                </c:pt>
                <c:pt idx="10">
                  <c:v>228.32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E-4E2F-A645-F9CECE3A1E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'013'!$I$17:$I$18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'013'!$J$17:$J$18</c:f>
              <c:numCache>
                <c:formatCode>General</c:formatCode>
                <c:ptCount val="2"/>
                <c:pt idx="0">
                  <c:v>203.14</c:v>
                </c:pt>
                <c:pt idx="1">
                  <c:v>234.18799999999999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E-4E2F-A645-F9CECE3A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46959"/>
        <c:axId val="1776421983"/>
      </c:scatterChart>
      <c:valAx>
        <c:axId val="197984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21983"/>
        <c:crosses val="autoZero"/>
        <c:crossBetween val="midCat"/>
      </c:valAx>
      <c:valAx>
        <c:axId val="1776421983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'013'!$B$1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'013'!$A$2:$A$28</c:f>
              <c:numCache>
                <c:formatCode>General</c:formatCode>
                <c:ptCount val="27"/>
                <c:pt idx="0">
                  <c:v>1.0499999999999999E-3</c:v>
                </c:pt>
                <c:pt idx="1">
                  <c:v>2.2599999999999999E-3</c:v>
                </c:pt>
                <c:pt idx="2">
                  <c:v>1.282E-2</c:v>
                </c:pt>
                <c:pt idx="3">
                  <c:v>2.7119999999999998E-2</c:v>
                </c:pt>
                <c:pt idx="4">
                  <c:v>5.0130000000000001E-2</c:v>
                </c:pt>
                <c:pt idx="5">
                  <c:v>7.1910000000000002E-2</c:v>
                </c:pt>
                <c:pt idx="6">
                  <c:v>0.10426000000000001</c:v>
                </c:pt>
                <c:pt idx="7">
                  <c:v>0.13911000000000001</c:v>
                </c:pt>
                <c:pt idx="8">
                  <c:v>0.15839</c:v>
                </c:pt>
                <c:pt idx="9">
                  <c:v>0.17831</c:v>
                </c:pt>
                <c:pt idx="10">
                  <c:v>0.19946</c:v>
                </c:pt>
                <c:pt idx="11">
                  <c:v>0.27600000000000002</c:v>
                </c:pt>
                <c:pt idx="12">
                  <c:v>0.31581999999999999</c:v>
                </c:pt>
                <c:pt idx="13">
                  <c:v>0.36559999999999998</c:v>
                </c:pt>
                <c:pt idx="14">
                  <c:v>0.40479999999999999</c:v>
                </c:pt>
                <c:pt idx="15">
                  <c:v>0.45457999999999998</c:v>
                </c:pt>
                <c:pt idx="16">
                  <c:v>0.50499000000000005</c:v>
                </c:pt>
                <c:pt idx="17">
                  <c:v>0.55539000000000005</c:v>
                </c:pt>
                <c:pt idx="18">
                  <c:v>0.60455000000000003</c:v>
                </c:pt>
                <c:pt idx="19">
                  <c:v>0.65495000000000003</c:v>
                </c:pt>
                <c:pt idx="20">
                  <c:v>0.70286000000000004</c:v>
                </c:pt>
                <c:pt idx="21">
                  <c:v>0.75202000000000002</c:v>
                </c:pt>
                <c:pt idx="22">
                  <c:v>0.79681999999999997</c:v>
                </c:pt>
                <c:pt idx="23">
                  <c:v>0.84845000000000004</c:v>
                </c:pt>
                <c:pt idx="24">
                  <c:v>0.89883000000000002</c:v>
                </c:pt>
                <c:pt idx="25">
                  <c:v>0.94847999999999999</c:v>
                </c:pt>
                <c:pt idx="26">
                  <c:v>0.98380999999999996</c:v>
                </c:pt>
              </c:numCache>
            </c:numRef>
          </c:xVal>
          <c:yVal>
            <c:numRef>
              <c:f>'013'!$B$2:$B$28</c:f>
              <c:numCache>
                <c:formatCode>General</c:formatCode>
                <c:ptCount val="27"/>
                <c:pt idx="0">
                  <c:v>141.26</c:v>
                </c:pt>
                <c:pt idx="1">
                  <c:v>166.11</c:v>
                </c:pt>
                <c:pt idx="2">
                  <c:v>182.11</c:v>
                </c:pt>
                <c:pt idx="3">
                  <c:v>189.95</c:v>
                </c:pt>
                <c:pt idx="4">
                  <c:v>196.42</c:v>
                </c:pt>
                <c:pt idx="5">
                  <c:v>199.49</c:v>
                </c:pt>
                <c:pt idx="6">
                  <c:v>203.59</c:v>
                </c:pt>
                <c:pt idx="7">
                  <c:v>205.64</c:v>
                </c:pt>
                <c:pt idx="8">
                  <c:v>206.67</c:v>
                </c:pt>
                <c:pt idx="9">
                  <c:v>208.04</c:v>
                </c:pt>
                <c:pt idx="10">
                  <c:v>209.41</c:v>
                </c:pt>
                <c:pt idx="11">
                  <c:v>212.5</c:v>
                </c:pt>
                <c:pt idx="12">
                  <c:v>213.19</c:v>
                </c:pt>
                <c:pt idx="13">
                  <c:v>214.57</c:v>
                </c:pt>
                <c:pt idx="14">
                  <c:v>215.95</c:v>
                </c:pt>
                <c:pt idx="15">
                  <c:v>216.99</c:v>
                </c:pt>
                <c:pt idx="16">
                  <c:v>218.7</c:v>
                </c:pt>
                <c:pt idx="17">
                  <c:v>219.06</c:v>
                </c:pt>
                <c:pt idx="18">
                  <c:v>220.78</c:v>
                </c:pt>
                <c:pt idx="19">
                  <c:v>222.5</c:v>
                </c:pt>
                <c:pt idx="20">
                  <c:v>225.58</c:v>
                </c:pt>
                <c:pt idx="21">
                  <c:v>228.32</c:v>
                </c:pt>
                <c:pt idx="22">
                  <c:v>232.42</c:v>
                </c:pt>
                <c:pt idx="23">
                  <c:v>240.61</c:v>
                </c:pt>
                <c:pt idx="24">
                  <c:v>263.77</c:v>
                </c:pt>
                <c:pt idx="25">
                  <c:v>358.08</c:v>
                </c:pt>
                <c:pt idx="26">
                  <c:v>457.48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9-4E5E-B1BB-385AD92744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'013'!$A$13:$A$23</c:f>
              <c:numCache>
                <c:formatCode>General</c:formatCode>
                <c:ptCount val="11"/>
                <c:pt idx="0">
                  <c:v>0.27600000000000002</c:v>
                </c:pt>
                <c:pt idx="1">
                  <c:v>0.31581999999999999</c:v>
                </c:pt>
                <c:pt idx="2">
                  <c:v>0.36559999999999998</c:v>
                </c:pt>
                <c:pt idx="3">
                  <c:v>0.40479999999999999</c:v>
                </c:pt>
                <c:pt idx="4">
                  <c:v>0.45457999999999998</c:v>
                </c:pt>
                <c:pt idx="5">
                  <c:v>0.50499000000000005</c:v>
                </c:pt>
                <c:pt idx="6">
                  <c:v>0.55539000000000005</c:v>
                </c:pt>
                <c:pt idx="7">
                  <c:v>0.60455000000000003</c:v>
                </c:pt>
                <c:pt idx="8">
                  <c:v>0.65495000000000003</c:v>
                </c:pt>
                <c:pt idx="9">
                  <c:v>0.70286000000000004</c:v>
                </c:pt>
                <c:pt idx="10">
                  <c:v>0.75202000000000002</c:v>
                </c:pt>
              </c:numCache>
            </c:numRef>
          </c:xVal>
          <c:yVal>
            <c:numRef>
              <c:f>'013'!$B$13:$B$23</c:f>
              <c:numCache>
                <c:formatCode>General</c:formatCode>
                <c:ptCount val="11"/>
                <c:pt idx="0">
                  <c:v>212.5</c:v>
                </c:pt>
                <c:pt idx="1">
                  <c:v>213.19</c:v>
                </c:pt>
                <c:pt idx="2">
                  <c:v>214.57</c:v>
                </c:pt>
                <c:pt idx="3">
                  <c:v>215.95</c:v>
                </c:pt>
                <c:pt idx="4">
                  <c:v>216.99</c:v>
                </c:pt>
                <c:pt idx="5">
                  <c:v>218.7</c:v>
                </c:pt>
                <c:pt idx="6">
                  <c:v>219.06</c:v>
                </c:pt>
                <c:pt idx="7">
                  <c:v>220.78</c:v>
                </c:pt>
                <c:pt idx="8">
                  <c:v>222.5</c:v>
                </c:pt>
                <c:pt idx="9">
                  <c:v>225.58</c:v>
                </c:pt>
                <c:pt idx="10">
                  <c:v>228.32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9-4E5E-B1BB-385AD92744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'013'!$I$17:$I$18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'013'!$J$17:$J$18</c:f>
              <c:numCache>
                <c:formatCode>General</c:formatCode>
                <c:ptCount val="2"/>
                <c:pt idx="0">
                  <c:v>203.14</c:v>
                </c:pt>
                <c:pt idx="1">
                  <c:v>234.18799999999999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9-4E5E-B1BB-385AD927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46959"/>
        <c:axId val="1776421983"/>
      </c:scatterChart>
      <c:valAx>
        <c:axId val="197984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21983"/>
        <c:crosses val="autoZero"/>
        <c:crossBetween val="midCat"/>
      </c:valAx>
      <c:valAx>
        <c:axId val="17764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54AA1-2C02-416F-85ED-B0F52F339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0</xdr:rowOff>
    </xdr:from>
    <xdr:to>
      <xdr:col>20</xdr:col>
      <xdr:colOff>66675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A5B37-5D50-4B98-AD3C-97631E073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14287</xdr:rowOff>
    </xdr:from>
    <xdr:to>
      <xdr:col>11</xdr:col>
      <xdr:colOff>266700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E87E-E480-46B0-9677-8C8557A9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0</xdr:row>
      <xdr:rowOff>28575</xdr:rowOff>
    </xdr:from>
    <xdr:to>
      <xdr:col>20</xdr:col>
      <xdr:colOff>257175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D81C9-2712-492E-A2C6-B520C3DCE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17EF-EAF5-4E9B-A033-ABC9D58F2A3B}">
  <dimension ref="A1:C6"/>
  <sheetViews>
    <sheetView tabSelected="1" workbookViewId="0">
      <selection activeCell="D17" sqref="D17"/>
    </sheetView>
  </sheetViews>
  <sheetFormatPr defaultRowHeight="15" x14ac:dyDescent="0.25"/>
  <cols>
    <col min="1" max="1" width="15.42578125" customWidth="1"/>
    <col min="2" max="2" width="24.425781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>
        <v>0.80769999999999997</v>
      </c>
    </row>
    <row r="3" spans="1:3" x14ac:dyDescent="0.25">
      <c r="A3" t="s">
        <v>3</v>
      </c>
      <c r="B3" t="s">
        <v>4</v>
      </c>
      <c r="C3">
        <v>28</v>
      </c>
    </row>
    <row r="4" spans="1:3" x14ac:dyDescent="0.25">
      <c r="A4" t="s">
        <v>5</v>
      </c>
      <c r="B4" t="s">
        <v>6</v>
      </c>
      <c r="C4">
        <v>22413.975747599998</v>
      </c>
    </row>
    <row r="6" spans="1:3" x14ac:dyDescent="0.25">
      <c r="A6" t="s">
        <v>7</v>
      </c>
      <c r="B6">
        <f>C3/(C2*C4)</f>
        <v>1.5466393334878478E-3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DB67-B1C8-44CD-8863-ACE6636EB8A9}">
  <dimension ref="A1:J36"/>
  <sheetViews>
    <sheetView workbookViewId="0">
      <selection activeCell="Q27" sqref="Q27"/>
    </sheetView>
  </sheetViews>
  <sheetFormatPr defaultRowHeight="15" x14ac:dyDescent="0.25"/>
  <cols>
    <col min="1" max="1" width="19.7109375" customWidth="1"/>
    <col min="2" max="3" width="12.7109375" customWidth="1"/>
    <col min="5" max="5" width="15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1.98E-3</v>
      </c>
      <c r="B2">
        <v>3.7328000000000001</v>
      </c>
      <c r="C2">
        <f>B2*22.41397575</f>
        <v>83.666888679599992</v>
      </c>
    </row>
    <row r="3" spans="1:3" x14ac:dyDescent="0.25">
      <c r="A3">
        <v>2.48E-3</v>
      </c>
      <c r="B3">
        <v>5.0378999999999996</v>
      </c>
      <c r="C3">
        <f t="shared" ref="C3:C36" si="0">B3*22.41397575</f>
        <v>112.91936843092499</v>
      </c>
    </row>
    <row r="4" spans="1:3" x14ac:dyDescent="0.25">
      <c r="A4">
        <v>2.6199999999999999E-3</v>
      </c>
      <c r="B4">
        <v>2.3754</v>
      </c>
      <c r="C4">
        <f t="shared" si="0"/>
        <v>53.242157996549999</v>
      </c>
    </row>
    <row r="5" spans="1:3" x14ac:dyDescent="0.25">
      <c r="A5">
        <v>2.99E-3</v>
      </c>
      <c r="B5">
        <v>6.3822999999999999</v>
      </c>
      <c r="C5">
        <f t="shared" si="0"/>
        <v>143.052717429225</v>
      </c>
    </row>
    <row r="6" spans="1:3" x14ac:dyDescent="0.25">
      <c r="A6">
        <v>4.0099999999999997E-3</v>
      </c>
      <c r="B6">
        <v>9.0839999999999996</v>
      </c>
      <c r="C6">
        <f t="shared" si="0"/>
        <v>203.60855571299999</v>
      </c>
    </row>
    <row r="7" spans="1:3" x14ac:dyDescent="0.25">
      <c r="A7">
        <v>4.0499999999999998E-3</v>
      </c>
      <c r="B7">
        <v>7.6874000000000002</v>
      </c>
      <c r="C7">
        <f t="shared" si="0"/>
        <v>172.30519718054998</v>
      </c>
    </row>
    <row r="8" spans="1:3" x14ac:dyDescent="0.25">
      <c r="A8">
        <v>9.0399999999999994E-3</v>
      </c>
      <c r="B8">
        <v>10.271599999999999</v>
      </c>
      <c r="C8">
        <f t="shared" si="0"/>
        <v>230.22739331369996</v>
      </c>
    </row>
    <row r="9" spans="1:3" x14ac:dyDescent="0.25">
      <c r="A9">
        <v>2.8139999999999998E-2</v>
      </c>
      <c r="B9">
        <v>10.7934</v>
      </c>
      <c r="C9">
        <f t="shared" si="0"/>
        <v>241.92300586004998</v>
      </c>
    </row>
    <row r="10" spans="1:3" x14ac:dyDescent="0.25">
      <c r="A10">
        <v>4.4819999999999999E-2</v>
      </c>
      <c r="B10">
        <v>10.989000000000001</v>
      </c>
      <c r="C10">
        <f t="shared" si="0"/>
        <v>246.30717951675001</v>
      </c>
    </row>
    <row r="11" spans="1:3" x14ac:dyDescent="0.25">
      <c r="A11">
        <v>6.0350000000000001E-2</v>
      </c>
      <c r="B11">
        <v>11.1585</v>
      </c>
      <c r="C11">
        <f t="shared" si="0"/>
        <v>250.10634840637499</v>
      </c>
    </row>
    <row r="12" spans="1:3" x14ac:dyDescent="0.25">
      <c r="A12">
        <v>0.10221</v>
      </c>
      <c r="B12">
        <v>11.301500000000001</v>
      </c>
      <c r="C12">
        <f t="shared" si="0"/>
        <v>253.31154693862501</v>
      </c>
    </row>
    <row r="13" spans="1:3" x14ac:dyDescent="0.25">
      <c r="A13">
        <v>0.14751</v>
      </c>
      <c r="B13">
        <v>11.4314</v>
      </c>
      <c r="C13">
        <f t="shared" si="0"/>
        <v>256.22312238855</v>
      </c>
    </row>
    <row r="14" spans="1:3" x14ac:dyDescent="0.25">
      <c r="A14">
        <v>0.16470000000000001</v>
      </c>
      <c r="B14">
        <v>11.4573</v>
      </c>
      <c r="C14">
        <f t="shared" si="0"/>
        <v>256.803644360475</v>
      </c>
    </row>
    <row r="15" spans="1:3" x14ac:dyDescent="0.25">
      <c r="A15">
        <v>0.26152999999999998</v>
      </c>
      <c r="B15">
        <v>11.560499999999999</v>
      </c>
      <c r="C15">
        <f t="shared" si="0"/>
        <v>259.11676665787496</v>
      </c>
    </row>
    <row r="16" spans="1:3" x14ac:dyDescent="0.25">
      <c r="A16">
        <v>0.38013000000000002</v>
      </c>
      <c r="B16">
        <v>11.676399999999999</v>
      </c>
      <c r="C16">
        <f t="shared" si="0"/>
        <v>261.71454644729999</v>
      </c>
    </row>
    <row r="17" spans="1:10" ht="18.75" x14ac:dyDescent="0.35">
      <c r="A17">
        <v>0.4844</v>
      </c>
      <c r="B17">
        <v>11.7403</v>
      </c>
      <c r="C17">
        <f t="shared" si="0"/>
        <v>263.146799497725</v>
      </c>
      <c r="E17" t="s">
        <v>11</v>
      </c>
      <c r="F17" t="s">
        <v>12</v>
      </c>
      <c r="G17">
        <f>(18.099*0.99)+J17</f>
        <v>271.88801000000001</v>
      </c>
      <c r="I17">
        <v>0</v>
      </c>
      <c r="J17">
        <v>253.97</v>
      </c>
    </row>
    <row r="18" spans="1:10" ht="17.25" x14ac:dyDescent="0.25">
      <c r="A18">
        <v>0.51017000000000001</v>
      </c>
      <c r="B18">
        <v>11.753</v>
      </c>
      <c r="C18">
        <f t="shared" si="0"/>
        <v>263.43145698974996</v>
      </c>
      <c r="E18" t="s">
        <v>13</v>
      </c>
      <c r="F18" t="s">
        <v>14</v>
      </c>
      <c r="G18">
        <f>G17*conversion!$B$6</f>
        <v>0.42051269056973734</v>
      </c>
      <c r="I18">
        <v>1</v>
      </c>
      <c r="J18">
        <f>18.099+J17</f>
        <v>272.06900000000002</v>
      </c>
    </row>
    <row r="19" spans="1:10" x14ac:dyDescent="0.25">
      <c r="A19">
        <v>0.56345000000000001</v>
      </c>
      <c r="B19">
        <v>11.791399999999999</v>
      </c>
      <c r="C19">
        <f t="shared" si="0"/>
        <v>264.29215365854998</v>
      </c>
    </row>
    <row r="20" spans="1:10" x14ac:dyDescent="0.25">
      <c r="A20">
        <v>0.61214999999999997</v>
      </c>
      <c r="B20">
        <v>11.8169</v>
      </c>
      <c r="C20">
        <f t="shared" si="0"/>
        <v>264.86371004017502</v>
      </c>
    </row>
    <row r="21" spans="1:10" x14ac:dyDescent="0.25">
      <c r="A21">
        <v>0.66141000000000005</v>
      </c>
      <c r="B21">
        <v>11.8424</v>
      </c>
      <c r="C21">
        <f t="shared" si="0"/>
        <v>265.43526642179995</v>
      </c>
    </row>
    <row r="22" spans="1:10" x14ac:dyDescent="0.25">
      <c r="A22">
        <v>0.68032000000000004</v>
      </c>
      <c r="B22">
        <v>11.8552</v>
      </c>
      <c r="C22">
        <f t="shared" si="0"/>
        <v>265.72216531139998</v>
      </c>
    </row>
    <row r="23" spans="1:10" x14ac:dyDescent="0.25">
      <c r="A23">
        <v>0.70035999999999998</v>
      </c>
      <c r="B23">
        <v>11.854900000000001</v>
      </c>
      <c r="C23">
        <f t="shared" si="0"/>
        <v>265.71544111867502</v>
      </c>
    </row>
    <row r="24" spans="1:10" x14ac:dyDescent="0.25">
      <c r="A24">
        <v>0.71926999999999996</v>
      </c>
      <c r="B24">
        <v>11.880800000000001</v>
      </c>
      <c r="C24">
        <f t="shared" si="0"/>
        <v>266.29596309060003</v>
      </c>
    </row>
    <row r="25" spans="1:10" x14ac:dyDescent="0.25">
      <c r="A25">
        <v>0.73931999999999998</v>
      </c>
      <c r="B25">
        <v>11.893599999999999</v>
      </c>
      <c r="C25">
        <f t="shared" si="0"/>
        <v>266.58286198019999</v>
      </c>
    </row>
    <row r="26" spans="1:10" x14ac:dyDescent="0.25">
      <c r="A26">
        <v>0.75938000000000005</v>
      </c>
      <c r="B26">
        <v>11.9194</v>
      </c>
      <c r="C26">
        <f t="shared" si="0"/>
        <v>267.16114255455</v>
      </c>
    </row>
    <row r="27" spans="1:10" x14ac:dyDescent="0.25">
      <c r="A27">
        <v>0.77886</v>
      </c>
      <c r="B27">
        <v>11.9322</v>
      </c>
      <c r="C27">
        <f t="shared" si="0"/>
        <v>267.44804144414996</v>
      </c>
    </row>
    <row r="28" spans="1:10" x14ac:dyDescent="0.25">
      <c r="A28">
        <v>0.79032000000000002</v>
      </c>
      <c r="B28">
        <v>11.9451</v>
      </c>
      <c r="C28">
        <f t="shared" si="0"/>
        <v>267.73718173132499</v>
      </c>
    </row>
    <row r="29" spans="1:10" x14ac:dyDescent="0.25">
      <c r="A29">
        <v>0.81093999999999999</v>
      </c>
      <c r="B29">
        <v>11.9579</v>
      </c>
      <c r="C29">
        <f t="shared" si="0"/>
        <v>268.02408062092502</v>
      </c>
    </row>
    <row r="30" spans="1:10" x14ac:dyDescent="0.25">
      <c r="A30">
        <v>0.82813000000000003</v>
      </c>
      <c r="B30">
        <v>11.9838</v>
      </c>
      <c r="C30">
        <f t="shared" si="0"/>
        <v>268.60460259284997</v>
      </c>
    </row>
    <row r="31" spans="1:10" x14ac:dyDescent="0.25">
      <c r="A31">
        <v>0.84762999999999999</v>
      </c>
      <c r="B31">
        <v>12.0618</v>
      </c>
      <c r="C31">
        <f t="shared" si="0"/>
        <v>270.35289270134996</v>
      </c>
    </row>
    <row r="32" spans="1:10" x14ac:dyDescent="0.25">
      <c r="A32">
        <v>0.87627999999999995</v>
      </c>
      <c r="B32">
        <v>12.1006</v>
      </c>
      <c r="C32">
        <f t="shared" si="0"/>
        <v>271.22255496045</v>
      </c>
    </row>
    <row r="33" spans="1:3" x14ac:dyDescent="0.25">
      <c r="A33">
        <v>0.89576999999999996</v>
      </c>
      <c r="B33">
        <v>12.1395</v>
      </c>
      <c r="C33">
        <f t="shared" si="0"/>
        <v>272.09445861712499</v>
      </c>
    </row>
    <row r="34" spans="1:3" x14ac:dyDescent="0.25">
      <c r="A34">
        <v>0.92273000000000005</v>
      </c>
      <c r="B34">
        <v>12.230499999999999</v>
      </c>
      <c r="C34">
        <f t="shared" si="0"/>
        <v>274.13413041037495</v>
      </c>
    </row>
    <row r="35" spans="1:3" x14ac:dyDescent="0.25">
      <c r="A35">
        <v>0.95606000000000002</v>
      </c>
      <c r="B35">
        <v>12.5303</v>
      </c>
      <c r="C35">
        <f t="shared" si="0"/>
        <v>280.85384034022502</v>
      </c>
    </row>
    <row r="36" spans="1:3" x14ac:dyDescent="0.25">
      <c r="A36">
        <v>0.98455000000000004</v>
      </c>
      <c r="B36">
        <v>13.6523</v>
      </c>
      <c r="C36">
        <f t="shared" si="0"/>
        <v>306.00232113172501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8518-A730-481A-9CB3-EF36D23878D6}">
  <dimension ref="A1:J28"/>
  <sheetViews>
    <sheetView workbookViewId="0">
      <selection activeCell="U23" sqref="U23"/>
    </sheetView>
  </sheetViews>
  <sheetFormatPr defaultRowHeight="15" x14ac:dyDescent="0.25"/>
  <cols>
    <col min="1" max="1" width="18" customWidth="1"/>
    <col min="5" max="5" width="13.28515625" customWidth="1"/>
  </cols>
  <sheetData>
    <row r="1" spans="1:2" x14ac:dyDescent="0.25">
      <c r="A1" t="s">
        <v>15</v>
      </c>
      <c r="B1" t="s">
        <v>10</v>
      </c>
    </row>
    <row r="2" spans="1:2" x14ac:dyDescent="0.25">
      <c r="A2">
        <v>1.0499999999999999E-3</v>
      </c>
      <c r="B2">
        <v>141.26</v>
      </c>
    </row>
    <row r="3" spans="1:2" x14ac:dyDescent="0.25">
      <c r="A3">
        <v>2.2599999999999999E-3</v>
      </c>
      <c r="B3">
        <v>166.11</v>
      </c>
    </row>
    <row r="4" spans="1:2" x14ac:dyDescent="0.25">
      <c r="A4">
        <v>1.282E-2</v>
      </c>
      <c r="B4">
        <v>182.11</v>
      </c>
    </row>
    <row r="5" spans="1:2" x14ac:dyDescent="0.25">
      <c r="A5">
        <v>2.7119999999999998E-2</v>
      </c>
      <c r="B5">
        <v>189.95</v>
      </c>
    </row>
    <row r="6" spans="1:2" x14ac:dyDescent="0.25">
      <c r="A6">
        <v>5.0130000000000001E-2</v>
      </c>
      <c r="B6">
        <v>196.42</v>
      </c>
    </row>
    <row r="7" spans="1:2" x14ac:dyDescent="0.25">
      <c r="A7">
        <v>7.1910000000000002E-2</v>
      </c>
      <c r="B7">
        <v>199.49</v>
      </c>
    </row>
    <row r="8" spans="1:2" x14ac:dyDescent="0.25">
      <c r="A8">
        <v>0.10426000000000001</v>
      </c>
      <c r="B8">
        <v>203.59</v>
      </c>
    </row>
    <row r="9" spans="1:2" x14ac:dyDescent="0.25">
      <c r="A9">
        <v>0.13911000000000001</v>
      </c>
      <c r="B9">
        <v>205.64</v>
      </c>
    </row>
    <row r="10" spans="1:2" x14ac:dyDescent="0.25">
      <c r="A10">
        <v>0.15839</v>
      </c>
      <c r="B10">
        <v>206.67</v>
      </c>
    </row>
    <row r="11" spans="1:2" x14ac:dyDescent="0.25">
      <c r="A11">
        <v>0.17831</v>
      </c>
      <c r="B11">
        <v>208.04</v>
      </c>
    </row>
    <row r="12" spans="1:2" x14ac:dyDescent="0.25">
      <c r="A12">
        <v>0.19946</v>
      </c>
      <c r="B12">
        <v>209.41</v>
      </c>
    </row>
    <row r="13" spans="1:2" x14ac:dyDescent="0.25">
      <c r="A13">
        <v>0.27600000000000002</v>
      </c>
      <c r="B13">
        <v>212.5</v>
      </c>
    </row>
    <row r="14" spans="1:2" x14ac:dyDescent="0.25">
      <c r="A14">
        <v>0.31581999999999999</v>
      </c>
      <c r="B14">
        <v>213.19</v>
      </c>
    </row>
    <row r="15" spans="1:2" x14ac:dyDescent="0.25">
      <c r="A15">
        <v>0.36559999999999998</v>
      </c>
      <c r="B15">
        <v>214.57</v>
      </c>
    </row>
    <row r="16" spans="1:2" x14ac:dyDescent="0.25">
      <c r="A16">
        <v>0.40479999999999999</v>
      </c>
      <c r="B16">
        <v>215.95</v>
      </c>
    </row>
    <row r="17" spans="1:10" ht="18.75" x14ac:dyDescent="0.35">
      <c r="A17">
        <v>0.45457999999999998</v>
      </c>
      <c r="B17">
        <v>216.99</v>
      </c>
      <c r="E17" t="s">
        <v>11</v>
      </c>
      <c r="F17" t="s">
        <v>12</v>
      </c>
      <c r="G17">
        <f>(31.048*0.99)+J17</f>
        <v>233.87751999999998</v>
      </c>
      <c r="I17">
        <v>0</v>
      </c>
      <c r="J17">
        <v>203.14</v>
      </c>
    </row>
    <row r="18" spans="1:10" ht="17.25" x14ac:dyDescent="0.25">
      <c r="A18">
        <v>0.50499000000000005</v>
      </c>
      <c r="B18">
        <v>218.7</v>
      </c>
      <c r="E18" t="s">
        <v>13</v>
      </c>
      <c r="F18" t="s">
        <v>14</v>
      </c>
      <c r="G18">
        <f>G17*conversion!$B$6</f>
        <v>0.36172417165059079</v>
      </c>
      <c r="I18">
        <v>1</v>
      </c>
      <c r="J18">
        <f>31.048+J17</f>
        <v>234.18799999999999</v>
      </c>
    </row>
    <row r="19" spans="1:10" x14ac:dyDescent="0.25">
      <c r="A19">
        <v>0.55539000000000005</v>
      </c>
      <c r="B19">
        <v>219.06</v>
      </c>
    </row>
    <row r="20" spans="1:10" x14ac:dyDescent="0.25">
      <c r="A20">
        <v>0.60455000000000003</v>
      </c>
      <c r="B20">
        <v>220.78</v>
      </c>
    </row>
    <row r="21" spans="1:10" x14ac:dyDescent="0.25">
      <c r="A21">
        <v>0.65495000000000003</v>
      </c>
      <c r="B21">
        <v>222.5</v>
      </c>
    </row>
    <row r="22" spans="1:10" x14ac:dyDescent="0.25">
      <c r="A22">
        <v>0.70286000000000004</v>
      </c>
      <c r="B22">
        <v>225.58</v>
      </c>
    </row>
    <row r="23" spans="1:10" x14ac:dyDescent="0.25">
      <c r="A23">
        <v>0.75202000000000002</v>
      </c>
      <c r="B23">
        <v>228.32</v>
      </c>
    </row>
    <row r="24" spans="1:10" x14ac:dyDescent="0.25">
      <c r="A24">
        <v>0.79681999999999997</v>
      </c>
      <c r="B24">
        <v>232.42</v>
      </c>
    </row>
    <row r="25" spans="1:10" x14ac:dyDescent="0.25">
      <c r="A25">
        <v>0.84845000000000004</v>
      </c>
      <c r="B25">
        <v>240.61</v>
      </c>
    </row>
    <row r="26" spans="1:10" x14ac:dyDescent="0.25">
      <c r="A26">
        <v>0.89883000000000002</v>
      </c>
      <c r="B26">
        <v>263.77</v>
      </c>
    </row>
    <row r="27" spans="1:10" x14ac:dyDescent="0.25">
      <c r="A27">
        <v>0.94847999999999999</v>
      </c>
      <c r="B27">
        <v>358.08</v>
      </c>
    </row>
    <row r="28" spans="1:10" x14ac:dyDescent="0.25">
      <c r="A28">
        <v>0.98380999999999996</v>
      </c>
      <c r="B28">
        <v>457.48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</vt:lpstr>
      <vt:lpstr>012</vt:lpstr>
      <vt:lpstr>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Blaney (Student)</dc:creator>
  <cp:lastModifiedBy>Rhys Blaney (Student)</cp:lastModifiedBy>
  <dcterms:created xsi:type="dcterms:W3CDTF">2024-03-08T14:40:08Z</dcterms:created>
  <dcterms:modified xsi:type="dcterms:W3CDTF">2024-04-14T18:43:17Z</dcterms:modified>
</cp:coreProperties>
</file>