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's Project\GitHub_files\"/>
    </mc:Choice>
  </mc:AlternateContent>
  <xr:revisionPtr revIDLastSave="0" documentId="13_ncr:1_{8B4AF5E1-F3F1-4241-9391-CD3639E86B0F}" xr6:coauthVersionLast="47" xr6:coauthVersionMax="47" xr10:uidLastSave="{00000000-0000-0000-0000-000000000000}"/>
  <bookViews>
    <workbookView xWindow="1560" yWindow="1560" windowWidth="21600" windowHeight="11385" xr2:uid="{8B0029E7-2E18-460D-A90A-38A3EC87E909}"/>
  </bookViews>
  <sheets>
    <sheet name="conversion" sheetId="1" r:id="rId1"/>
    <sheet name="008" sheetId="2" r:id="rId2"/>
    <sheet name="010a" sheetId="6" r:id="rId3"/>
    <sheet name="010b" sheetId="7" r:id="rId4"/>
    <sheet name="015" sheetId="3" r:id="rId5"/>
    <sheet name="020" sheetId="8" r:id="rId6"/>
    <sheet name="025" sheetId="5" r:id="rId7"/>
  </sheets>
  <definedNames>
    <definedName name="CIQWBGuid" hidden="1">"bb5eac1e-665d-479d-afb8-b182858c68f7"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2" i="5"/>
  <c r="F17" i="8" l="1"/>
  <c r="I18" i="8"/>
  <c r="F17" i="7" l="1"/>
  <c r="I18" i="7"/>
  <c r="F17" i="6"/>
  <c r="I18" i="6"/>
  <c r="J18" i="5"/>
  <c r="G17" i="5"/>
  <c r="I19" i="3"/>
  <c r="F18" i="3"/>
  <c r="J18" i="2"/>
  <c r="F17" i="2"/>
  <c r="B6" i="1"/>
  <c r="F18" i="8" s="1"/>
  <c r="F18" i="6" l="1"/>
  <c r="F18" i="7"/>
  <c r="G18" i="5"/>
  <c r="F19" i="3"/>
  <c r="F18" i="2"/>
  <c r="C3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</calcChain>
</file>

<file path=xl/sharedStrings.xml><?xml version="1.0" encoding="utf-8"?>
<sst xmlns="http://schemas.openxmlformats.org/spreadsheetml/2006/main" count="45" uniqueCount="16">
  <si>
    <t xml:space="preserve">Relative Pressure </t>
  </si>
  <si>
    <t>N (cm3/g)</t>
  </si>
  <si>
    <t>relative pressure</t>
  </si>
  <si>
    <t>N (mmol/g)</t>
  </si>
  <si>
    <t>N2:</t>
  </si>
  <si>
    <t>density</t>
  </si>
  <si>
    <t>&gt;g/cm^3 (77K and 1 bar)</t>
  </si>
  <si>
    <t>mW</t>
  </si>
  <si>
    <t>&gt;g/mol</t>
  </si>
  <si>
    <t xml:space="preserve">molar volume </t>
  </si>
  <si>
    <t>&gt;cm^3(STP)/mol</t>
  </si>
  <si>
    <t>Multipler &gt;</t>
  </si>
  <si>
    <r>
      <t>n</t>
    </r>
    <r>
      <rPr>
        <vertAlign val="subscript"/>
        <sz val="11"/>
        <color theme="1"/>
        <rFont val="Calibri"/>
        <family val="2"/>
        <scheme val="minor"/>
      </rPr>
      <t>ads</t>
    </r>
    <r>
      <rPr>
        <vertAlign val="superscript"/>
        <sz val="11"/>
        <color theme="1"/>
        <rFont val="Calibri"/>
        <family val="2"/>
        <scheme val="minor"/>
      </rPr>
      <t>sat</t>
    </r>
  </si>
  <si>
    <r>
      <t>&gt;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(STP)/g</t>
    </r>
  </si>
  <si>
    <t xml:space="preserve">pore volume </t>
  </si>
  <si>
    <r>
      <t>&gt;cm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</si>
</sst>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'008'!$B$1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'008'!$A$2:$A$40</c:f>
              <c:numCache>
                <c:formatCode>General</c:formatCode>
                <c:ptCount val="39"/>
                <c:pt idx="0">
                  <c:v>1.7100000000000001E-2</c:v>
                </c:pt>
                <c:pt idx="1">
                  <c:v>2.3029999999999998E-2</c:v>
                </c:pt>
                <c:pt idx="2">
                  <c:v>2.7019999999999999E-2</c:v>
                </c:pt>
                <c:pt idx="3">
                  <c:v>3.671E-2</c:v>
                </c:pt>
                <c:pt idx="4">
                  <c:v>6.4659999999999995E-2</c:v>
                </c:pt>
                <c:pt idx="5">
                  <c:v>8.7709999999999996E-2</c:v>
                </c:pt>
                <c:pt idx="6">
                  <c:v>0.10786</c:v>
                </c:pt>
                <c:pt idx="7">
                  <c:v>0.13370000000000001</c:v>
                </c:pt>
                <c:pt idx="8">
                  <c:v>0.15285000000000001</c:v>
                </c:pt>
                <c:pt idx="9">
                  <c:v>0.16908999999999999</c:v>
                </c:pt>
                <c:pt idx="10">
                  <c:v>0.18443000000000001</c:v>
                </c:pt>
                <c:pt idx="11">
                  <c:v>0.19783000000000001</c:v>
                </c:pt>
                <c:pt idx="12">
                  <c:v>0.20835000000000001</c:v>
                </c:pt>
                <c:pt idx="13">
                  <c:v>0.25617000000000001</c:v>
                </c:pt>
                <c:pt idx="14">
                  <c:v>0.31069999999999998</c:v>
                </c:pt>
                <c:pt idx="15">
                  <c:v>0.35851</c:v>
                </c:pt>
                <c:pt idx="16">
                  <c:v>0.40919</c:v>
                </c:pt>
                <c:pt idx="17">
                  <c:v>0.45795000000000002</c:v>
                </c:pt>
                <c:pt idx="18">
                  <c:v>0.50861000000000001</c:v>
                </c:pt>
                <c:pt idx="19">
                  <c:v>0.55737000000000003</c:v>
                </c:pt>
                <c:pt idx="20">
                  <c:v>0.60899999999999999</c:v>
                </c:pt>
                <c:pt idx="21">
                  <c:v>0.65864999999999996</c:v>
                </c:pt>
                <c:pt idx="22">
                  <c:v>0.71123999999999998</c:v>
                </c:pt>
                <c:pt idx="23">
                  <c:v>0.75899000000000005</c:v>
                </c:pt>
                <c:pt idx="24">
                  <c:v>0.80679000000000001</c:v>
                </c:pt>
                <c:pt idx="25">
                  <c:v>0.83165999999999995</c:v>
                </c:pt>
                <c:pt idx="26">
                  <c:v>0.84694999999999998</c:v>
                </c:pt>
                <c:pt idx="27">
                  <c:v>0.85934999999999995</c:v>
                </c:pt>
                <c:pt idx="28">
                  <c:v>0.87275999999999998</c:v>
                </c:pt>
                <c:pt idx="29">
                  <c:v>0.88615999999999995</c:v>
                </c:pt>
                <c:pt idx="30">
                  <c:v>0.90237999999999996</c:v>
                </c:pt>
                <c:pt idx="31">
                  <c:v>0.91478999999999999</c:v>
                </c:pt>
                <c:pt idx="32">
                  <c:v>0.93393999999999999</c:v>
                </c:pt>
                <c:pt idx="33">
                  <c:v>0.96164000000000005</c:v>
                </c:pt>
                <c:pt idx="34">
                  <c:v>0.97413000000000005</c:v>
                </c:pt>
                <c:pt idx="35">
                  <c:v>0.98282000000000003</c:v>
                </c:pt>
                <c:pt idx="36">
                  <c:v>0.98670999999999998</c:v>
                </c:pt>
                <c:pt idx="37">
                  <c:v>0.99151999999999996</c:v>
                </c:pt>
                <c:pt idx="38">
                  <c:v>0.99741999999999997</c:v>
                </c:pt>
              </c:numCache>
            </c:numRef>
          </c:xVal>
          <c:yVal>
            <c:numRef>
              <c:f>'008'!$B$2:$B$40</c:f>
              <c:numCache>
                <c:formatCode>General</c:formatCode>
                <c:ptCount val="39"/>
                <c:pt idx="0">
                  <c:v>628.03</c:v>
                </c:pt>
                <c:pt idx="1">
                  <c:v>646.82000000000005</c:v>
                </c:pt>
                <c:pt idx="2">
                  <c:v>662.73</c:v>
                </c:pt>
                <c:pt idx="3">
                  <c:v>675.73</c:v>
                </c:pt>
                <c:pt idx="4">
                  <c:v>700.25</c:v>
                </c:pt>
                <c:pt idx="5">
                  <c:v>711.76</c:v>
                </c:pt>
                <c:pt idx="6">
                  <c:v>720.38</c:v>
                </c:pt>
                <c:pt idx="7">
                  <c:v>726.1</c:v>
                </c:pt>
                <c:pt idx="8">
                  <c:v>730.38</c:v>
                </c:pt>
                <c:pt idx="9">
                  <c:v>730.34</c:v>
                </c:pt>
                <c:pt idx="10">
                  <c:v>736.08</c:v>
                </c:pt>
                <c:pt idx="11">
                  <c:v>738.94</c:v>
                </c:pt>
                <c:pt idx="12">
                  <c:v>740.35</c:v>
                </c:pt>
                <c:pt idx="13">
                  <c:v>746</c:v>
                </c:pt>
                <c:pt idx="14">
                  <c:v>754.53</c:v>
                </c:pt>
                <c:pt idx="15">
                  <c:v>760.18</c:v>
                </c:pt>
                <c:pt idx="16">
                  <c:v>765.82</c:v>
                </c:pt>
                <c:pt idx="17">
                  <c:v>770.02</c:v>
                </c:pt>
                <c:pt idx="18">
                  <c:v>774.22</c:v>
                </c:pt>
                <c:pt idx="19">
                  <c:v>778.42</c:v>
                </c:pt>
                <c:pt idx="20">
                  <c:v>784.05</c:v>
                </c:pt>
                <c:pt idx="21">
                  <c:v>782.46</c:v>
                </c:pt>
                <c:pt idx="22">
                  <c:v>788.1</c:v>
                </c:pt>
                <c:pt idx="23">
                  <c:v>787.96</c:v>
                </c:pt>
                <c:pt idx="24">
                  <c:v>792.17</c:v>
                </c:pt>
                <c:pt idx="25">
                  <c:v>794.99</c:v>
                </c:pt>
                <c:pt idx="26">
                  <c:v>796.39</c:v>
                </c:pt>
                <c:pt idx="27">
                  <c:v>794.91</c:v>
                </c:pt>
                <c:pt idx="28">
                  <c:v>797.76</c:v>
                </c:pt>
                <c:pt idx="29">
                  <c:v>800.62</c:v>
                </c:pt>
                <c:pt idx="30">
                  <c:v>799.12</c:v>
                </c:pt>
                <c:pt idx="31">
                  <c:v>799.09</c:v>
                </c:pt>
                <c:pt idx="32">
                  <c:v>803.37</c:v>
                </c:pt>
                <c:pt idx="33">
                  <c:v>803.29</c:v>
                </c:pt>
                <c:pt idx="34">
                  <c:v>810.49</c:v>
                </c:pt>
                <c:pt idx="35">
                  <c:v>819.15</c:v>
                </c:pt>
                <c:pt idx="36">
                  <c:v>826.38</c:v>
                </c:pt>
                <c:pt idx="37">
                  <c:v>829.26</c:v>
                </c:pt>
                <c:pt idx="38">
                  <c:v>845.16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8-42AE-B72A-102F49259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3114610673665"/>
                  <c:y val="0.3339439340915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'008'!$A$10:$A$35</c:f>
              <c:numCache>
                <c:formatCode>General</c:formatCode>
                <c:ptCount val="26"/>
                <c:pt idx="0">
                  <c:v>0.15285000000000001</c:v>
                </c:pt>
                <c:pt idx="1">
                  <c:v>0.16908999999999999</c:v>
                </c:pt>
                <c:pt idx="2">
                  <c:v>0.18443000000000001</c:v>
                </c:pt>
                <c:pt idx="3">
                  <c:v>0.19783000000000001</c:v>
                </c:pt>
                <c:pt idx="4">
                  <c:v>0.20835000000000001</c:v>
                </c:pt>
                <c:pt idx="5">
                  <c:v>0.25617000000000001</c:v>
                </c:pt>
                <c:pt idx="6">
                  <c:v>0.31069999999999998</c:v>
                </c:pt>
                <c:pt idx="7">
                  <c:v>0.35851</c:v>
                </c:pt>
                <c:pt idx="8">
                  <c:v>0.40919</c:v>
                </c:pt>
                <c:pt idx="9">
                  <c:v>0.45795000000000002</c:v>
                </c:pt>
                <c:pt idx="10">
                  <c:v>0.50861000000000001</c:v>
                </c:pt>
                <c:pt idx="11">
                  <c:v>0.55737000000000003</c:v>
                </c:pt>
                <c:pt idx="12">
                  <c:v>0.60899999999999999</c:v>
                </c:pt>
                <c:pt idx="13">
                  <c:v>0.65864999999999996</c:v>
                </c:pt>
                <c:pt idx="14">
                  <c:v>0.71123999999999998</c:v>
                </c:pt>
                <c:pt idx="15">
                  <c:v>0.75899000000000005</c:v>
                </c:pt>
                <c:pt idx="16">
                  <c:v>0.80679000000000001</c:v>
                </c:pt>
                <c:pt idx="17">
                  <c:v>0.83165999999999995</c:v>
                </c:pt>
                <c:pt idx="18">
                  <c:v>0.84694999999999998</c:v>
                </c:pt>
                <c:pt idx="19">
                  <c:v>0.85934999999999995</c:v>
                </c:pt>
                <c:pt idx="20">
                  <c:v>0.87275999999999998</c:v>
                </c:pt>
                <c:pt idx="21">
                  <c:v>0.88615999999999995</c:v>
                </c:pt>
                <c:pt idx="22">
                  <c:v>0.90237999999999996</c:v>
                </c:pt>
                <c:pt idx="23">
                  <c:v>0.91478999999999999</c:v>
                </c:pt>
                <c:pt idx="24">
                  <c:v>0.93393999999999999</c:v>
                </c:pt>
                <c:pt idx="25">
                  <c:v>0.96164000000000005</c:v>
                </c:pt>
              </c:numCache>
            </c:numRef>
          </c:xVal>
          <c:yVal>
            <c:numRef>
              <c:f>'008'!$B$10:$B$35</c:f>
              <c:numCache>
                <c:formatCode>General</c:formatCode>
                <c:ptCount val="26"/>
                <c:pt idx="0">
                  <c:v>730.38</c:v>
                </c:pt>
                <c:pt idx="1">
                  <c:v>730.34</c:v>
                </c:pt>
                <c:pt idx="2">
                  <c:v>736.08</c:v>
                </c:pt>
                <c:pt idx="3">
                  <c:v>738.94</c:v>
                </c:pt>
                <c:pt idx="4">
                  <c:v>740.35</c:v>
                </c:pt>
                <c:pt idx="5">
                  <c:v>746</c:v>
                </c:pt>
                <c:pt idx="6">
                  <c:v>754.53</c:v>
                </c:pt>
                <c:pt idx="7">
                  <c:v>760.18</c:v>
                </c:pt>
                <c:pt idx="8">
                  <c:v>765.82</c:v>
                </c:pt>
                <c:pt idx="9">
                  <c:v>770.02</c:v>
                </c:pt>
                <c:pt idx="10">
                  <c:v>774.22</c:v>
                </c:pt>
                <c:pt idx="11">
                  <c:v>778.42</c:v>
                </c:pt>
                <c:pt idx="12">
                  <c:v>784.05</c:v>
                </c:pt>
                <c:pt idx="13">
                  <c:v>782.46</c:v>
                </c:pt>
                <c:pt idx="14">
                  <c:v>788.1</c:v>
                </c:pt>
                <c:pt idx="15">
                  <c:v>787.96</c:v>
                </c:pt>
                <c:pt idx="16">
                  <c:v>792.17</c:v>
                </c:pt>
                <c:pt idx="17">
                  <c:v>794.99</c:v>
                </c:pt>
                <c:pt idx="18">
                  <c:v>796.39</c:v>
                </c:pt>
                <c:pt idx="19">
                  <c:v>794.91</c:v>
                </c:pt>
                <c:pt idx="20">
                  <c:v>797.76</c:v>
                </c:pt>
                <c:pt idx="21">
                  <c:v>800.62</c:v>
                </c:pt>
                <c:pt idx="22">
                  <c:v>799.12</c:v>
                </c:pt>
                <c:pt idx="23">
                  <c:v>799.09</c:v>
                </c:pt>
                <c:pt idx="24">
                  <c:v>803.37</c:v>
                </c:pt>
                <c:pt idx="25">
                  <c:v>803.29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A-40F9-9EFD-F517D3E8ED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'008'!$I$17:$I$18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'008'!$J$17:$J$18</c:f>
              <c:numCache>
                <c:formatCode>General</c:formatCode>
                <c:ptCount val="2"/>
                <c:pt idx="0">
                  <c:v>724.42</c:v>
                </c:pt>
                <c:pt idx="1">
                  <c:v>810.20799999999997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A-40F9-9EFD-F517D3E8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9168"/>
        <c:axId val="1226936896"/>
      </c:scatterChart>
      <c:valAx>
        <c:axId val="143199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36896"/>
        <c:crosses val="autoZero"/>
        <c:crossBetween val="midCat"/>
      </c:valAx>
      <c:valAx>
        <c:axId val="1226936896"/>
        <c:scaling>
          <c:orientation val="minMax"/>
          <c:max val="850"/>
          <c:min val="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'020'!$B$1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'020'!$A$2:$A$25</c:f>
              <c:numCache>
                <c:formatCode>General</c:formatCode>
                <c:ptCount val="24"/>
                <c:pt idx="0">
                  <c:v>9.0200000000000002E-3</c:v>
                </c:pt>
                <c:pt idx="1">
                  <c:v>1.8720000000000001E-2</c:v>
                </c:pt>
                <c:pt idx="2">
                  <c:v>2.4969999999999999E-2</c:v>
                </c:pt>
                <c:pt idx="3">
                  <c:v>4.2999999999999997E-2</c:v>
                </c:pt>
                <c:pt idx="4">
                  <c:v>7.3510000000000006E-2</c:v>
                </c:pt>
                <c:pt idx="5">
                  <c:v>9.7780000000000006E-2</c:v>
                </c:pt>
                <c:pt idx="6">
                  <c:v>0.15118000000000001</c:v>
                </c:pt>
                <c:pt idx="7">
                  <c:v>0.19972000000000001</c:v>
                </c:pt>
                <c:pt idx="8">
                  <c:v>0.24965000000000001</c:v>
                </c:pt>
                <c:pt idx="9">
                  <c:v>0.30236000000000002</c:v>
                </c:pt>
                <c:pt idx="10">
                  <c:v>0.35021000000000002</c:v>
                </c:pt>
                <c:pt idx="11">
                  <c:v>0.39945000000000003</c:v>
                </c:pt>
                <c:pt idx="12">
                  <c:v>0.44590999999999997</c:v>
                </c:pt>
                <c:pt idx="13">
                  <c:v>0.49861</c:v>
                </c:pt>
                <c:pt idx="14">
                  <c:v>0.54784999999999995</c:v>
                </c:pt>
                <c:pt idx="15">
                  <c:v>0.59916999999999998</c:v>
                </c:pt>
                <c:pt idx="16">
                  <c:v>0.64978999999999998</c:v>
                </c:pt>
                <c:pt idx="17">
                  <c:v>0.70042000000000004</c:v>
                </c:pt>
                <c:pt idx="18">
                  <c:v>0.75104000000000004</c:v>
                </c:pt>
                <c:pt idx="19">
                  <c:v>0.80027999999999999</c:v>
                </c:pt>
                <c:pt idx="20">
                  <c:v>0.84882000000000002</c:v>
                </c:pt>
                <c:pt idx="21">
                  <c:v>0.90014000000000005</c:v>
                </c:pt>
                <c:pt idx="22">
                  <c:v>0.94938</c:v>
                </c:pt>
                <c:pt idx="23">
                  <c:v>0.98265999999999998</c:v>
                </c:pt>
              </c:numCache>
            </c:numRef>
          </c:xVal>
          <c:yVal>
            <c:numRef>
              <c:f>'020'!$B$2:$B$25</c:f>
              <c:numCache>
                <c:formatCode>General</c:formatCode>
                <c:ptCount val="24"/>
                <c:pt idx="0">
                  <c:v>657.03</c:v>
                </c:pt>
                <c:pt idx="1">
                  <c:v>710.93</c:v>
                </c:pt>
                <c:pt idx="2">
                  <c:v>727.19</c:v>
                </c:pt>
                <c:pt idx="3">
                  <c:v>752</c:v>
                </c:pt>
                <c:pt idx="4">
                  <c:v>772.53</c:v>
                </c:pt>
                <c:pt idx="5">
                  <c:v>780.23</c:v>
                </c:pt>
                <c:pt idx="6">
                  <c:v>799.05</c:v>
                </c:pt>
                <c:pt idx="7">
                  <c:v>805.89</c:v>
                </c:pt>
                <c:pt idx="8">
                  <c:v>814.45</c:v>
                </c:pt>
                <c:pt idx="9">
                  <c:v>826.43</c:v>
                </c:pt>
                <c:pt idx="10">
                  <c:v>831.56</c:v>
                </c:pt>
                <c:pt idx="11">
                  <c:v>838.4</c:v>
                </c:pt>
                <c:pt idx="12">
                  <c:v>840.11</c:v>
                </c:pt>
                <c:pt idx="13">
                  <c:v>842.68</c:v>
                </c:pt>
                <c:pt idx="14">
                  <c:v>851.24</c:v>
                </c:pt>
                <c:pt idx="15">
                  <c:v>850.38</c:v>
                </c:pt>
                <c:pt idx="16">
                  <c:v>853.8</c:v>
                </c:pt>
                <c:pt idx="17">
                  <c:v>855.51</c:v>
                </c:pt>
                <c:pt idx="18">
                  <c:v>857.22</c:v>
                </c:pt>
                <c:pt idx="19">
                  <c:v>859.79</c:v>
                </c:pt>
                <c:pt idx="20">
                  <c:v>860.65</c:v>
                </c:pt>
                <c:pt idx="21">
                  <c:v>861.5</c:v>
                </c:pt>
                <c:pt idx="22">
                  <c:v>860.65</c:v>
                </c:pt>
                <c:pt idx="23">
                  <c:v>861.5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F0-AD5D-28A0E4B58D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'020'!$A$12:$A$25</c:f>
              <c:numCache>
                <c:formatCode>General</c:formatCode>
                <c:ptCount val="14"/>
                <c:pt idx="0">
                  <c:v>0.35021000000000002</c:v>
                </c:pt>
                <c:pt idx="1">
                  <c:v>0.39945000000000003</c:v>
                </c:pt>
                <c:pt idx="2">
                  <c:v>0.44590999999999997</c:v>
                </c:pt>
                <c:pt idx="3">
                  <c:v>0.49861</c:v>
                </c:pt>
                <c:pt idx="4">
                  <c:v>0.54784999999999995</c:v>
                </c:pt>
                <c:pt idx="5">
                  <c:v>0.59916999999999998</c:v>
                </c:pt>
                <c:pt idx="6">
                  <c:v>0.64978999999999998</c:v>
                </c:pt>
                <c:pt idx="7">
                  <c:v>0.70042000000000004</c:v>
                </c:pt>
                <c:pt idx="8">
                  <c:v>0.75104000000000004</c:v>
                </c:pt>
                <c:pt idx="9">
                  <c:v>0.80027999999999999</c:v>
                </c:pt>
                <c:pt idx="10">
                  <c:v>0.84882000000000002</c:v>
                </c:pt>
                <c:pt idx="11">
                  <c:v>0.90014000000000005</c:v>
                </c:pt>
                <c:pt idx="12">
                  <c:v>0.94938</c:v>
                </c:pt>
                <c:pt idx="13">
                  <c:v>0.98265999999999998</c:v>
                </c:pt>
              </c:numCache>
            </c:numRef>
          </c:xVal>
          <c:yVal>
            <c:numRef>
              <c:f>'020'!$B$12:$B$25</c:f>
              <c:numCache>
                <c:formatCode>General</c:formatCode>
                <c:ptCount val="14"/>
                <c:pt idx="0">
                  <c:v>831.56</c:v>
                </c:pt>
                <c:pt idx="1">
                  <c:v>838.4</c:v>
                </c:pt>
                <c:pt idx="2">
                  <c:v>840.11</c:v>
                </c:pt>
                <c:pt idx="3">
                  <c:v>842.68</c:v>
                </c:pt>
                <c:pt idx="4">
                  <c:v>851.24</c:v>
                </c:pt>
                <c:pt idx="5">
                  <c:v>850.38</c:v>
                </c:pt>
                <c:pt idx="6">
                  <c:v>853.8</c:v>
                </c:pt>
                <c:pt idx="7">
                  <c:v>855.51</c:v>
                </c:pt>
                <c:pt idx="8">
                  <c:v>857.22</c:v>
                </c:pt>
                <c:pt idx="9">
                  <c:v>859.79</c:v>
                </c:pt>
                <c:pt idx="10">
                  <c:v>860.65</c:v>
                </c:pt>
                <c:pt idx="11">
                  <c:v>861.5</c:v>
                </c:pt>
                <c:pt idx="12">
                  <c:v>860.65</c:v>
                </c:pt>
                <c:pt idx="13">
                  <c:v>861.5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F0-AD5D-28A0E4B58D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'020'!$I$17:$I$18</c:f>
              <c:numCache>
                <c:formatCode>General</c:formatCode>
                <c:ptCount val="2"/>
                <c:pt idx="0">
                  <c:v>821.37</c:v>
                </c:pt>
                <c:pt idx="1">
                  <c:v>866.55100000000004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F0-AD5D-28A0E4B5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46895"/>
        <c:axId val="409417055"/>
      </c:scatterChart>
      <c:valAx>
        <c:axId val="4079468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7055"/>
        <c:crosses val="autoZero"/>
        <c:crossBetween val="midCat"/>
      </c:valAx>
      <c:valAx>
        <c:axId val="4094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'025'!$C$1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'025'!$A$2:$A$47</c:f>
              <c:numCache>
                <c:formatCode>0.00</c:formatCode>
                <c:ptCount val="46"/>
                <c:pt idx="0">
                  <c:v>6.8399999999999993E-7</c:v>
                </c:pt>
                <c:pt idx="1">
                  <c:v>7.1600000000000001E-7</c:v>
                </c:pt>
                <c:pt idx="2">
                  <c:v>9.8400000000000002E-7</c:v>
                </c:pt>
                <c:pt idx="3">
                  <c:v>1.48099E-6</c:v>
                </c:pt>
                <c:pt idx="4">
                  <c:v>1.8584100000000001E-6</c:v>
                </c:pt>
                <c:pt idx="5">
                  <c:v>2.6723399999999996E-6</c:v>
                </c:pt>
                <c:pt idx="6">
                  <c:v>3.0622600000000001E-6</c:v>
                </c:pt>
                <c:pt idx="7">
                  <c:v>3.6720799999999998E-6</c:v>
                </c:pt>
                <c:pt idx="8">
                  <c:v>5.0459400000000005E-6</c:v>
                </c:pt>
                <c:pt idx="9">
                  <c:v>6.9338099999999994E-6</c:v>
                </c:pt>
                <c:pt idx="10">
                  <c:v>9.1050399999999995E-6</c:v>
                </c:pt>
                <c:pt idx="11">
                  <c:v>1.2511600000000001E-5</c:v>
                </c:pt>
                <c:pt idx="12">
                  <c:v>1.4337099999999999E-5</c:v>
                </c:pt>
                <c:pt idx="13">
                  <c:v>1.7192599999999999E-5</c:v>
                </c:pt>
                <c:pt idx="14">
                  <c:v>2.2576299999999999E-5</c:v>
                </c:pt>
                <c:pt idx="15">
                  <c:v>2.7072099999999998E-5</c:v>
                </c:pt>
                <c:pt idx="16">
                  <c:v>3.2463199999999998E-5</c:v>
                </c:pt>
                <c:pt idx="17">
                  <c:v>4.2628700000000001E-5</c:v>
                </c:pt>
                <c:pt idx="18">
                  <c:v>5.5977300000000004E-5</c:v>
                </c:pt>
                <c:pt idx="19">
                  <c:v>8.0493699999999998E-5</c:v>
                </c:pt>
                <c:pt idx="20">
                  <c:v>1.2674799999999999E-4</c:v>
                </c:pt>
                <c:pt idx="21">
                  <c:v>1.9072700000000002E-4</c:v>
                </c:pt>
                <c:pt idx="22">
                  <c:v>2.5044999999999999E-4</c:v>
                </c:pt>
                <c:pt idx="23">
                  <c:v>3.2887600000000003E-4</c:v>
                </c:pt>
                <c:pt idx="24">
                  <c:v>4.1268800000000003E-4</c:v>
                </c:pt>
                <c:pt idx="25">
                  <c:v>5.1785900000000007E-4</c:v>
                </c:pt>
                <c:pt idx="26">
                  <c:v>7.4466599999999995E-4</c:v>
                </c:pt>
                <c:pt idx="27">
                  <c:v>1.1725800000000001E-3</c:v>
                </c:pt>
                <c:pt idx="28">
                  <c:v>1.6112799999999999E-3</c:v>
                </c:pt>
                <c:pt idx="29">
                  <c:v>2.2141000000000001E-3</c:v>
                </c:pt>
                <c:pt idx="30">
                  <c:v>3.9951800000000001E-3</c:v>
                </c:pt>
                <c:pt idx="31">
                  <c:v>6.2909999999999997E-3</c:v>
                </c:pt>
                <c:pt idx="32">
                  <c:v>8.2609399999999996E-3</c:v>
                </c:pt>
                <c:pt idx="33">
                  <c:v>9.9060899999999993E-3</c:v>
                </c:pt>
                <c:pt idx="34">
                  <c:v>2.9453800000000002E-2</c:v>
                </c:pt>
                <c:pt idx="35">
                  <c:v>5.81992E-2</c:v>
                </c:pt>
                <c:pt idx="36">
                  <c:v>7.9973200000000008E-2</c:v>
                </c:pt>
                <c:pt idx="37">
                  <c:v>0.114998</c:v>
                </c:pt>
                <c:pt idx="38">
                  <c:v>0.17304200000000003</c:v>
                </c:pt>
                <c:pt idx="39">
                  <c:v>0.26038800000000001</c:v>
                </c:pt>
                <c:pt idx="40">
                  <c:v>0.37443100000000001</c:v>
                </c:pt>
                <c:pt idx="41">
                  <c:v>0.538408</c:v>
                </c:pt>
                <c:pt idx="42">
                  <c:v>0.70700399999999997</c:v>
                </c:pt>
                <c:pt idx="43">
                  <c:v>0.84781600000000001</c:v>
                </c:pt>
                <c:pt idx="44">
                  <c:v>0.88718000000000008</c:v>
                </c:pt>
                <c:pt idx="45">
                  <c:v>0.97152000000000005</c:v>
                </c:pt>
              </c:numCache>
            </c:numRef>
          </c:xVal>
          <c:yVal>
            <c:numRef>
              <c:f>'025'!$C$2:$C$47</c:f>
              <c:numCache>
                <c:formatCode>General</c:formatCode>
                <c:ptCount val="46"/>
                <c:pt idx="0">
                  <c:v>42.542846672287496</c:v>
                </c:pt>
                <c:pt idx="1">
                  <c:v>56.618151024014992</c:v>
                </c:pt>
                <c:pt idx="2">
                  <c:v>73.554375240472496</c:v>
                </c:pt>
                <c:pt idx="3">
                  <c:v>96.133541991749993</c:v>
                </c:pt>
                <c:pt idx="4">
                  <c:v>113.05385228542499</c:v>
                </c:pt>
                <c:pt idx="5">
                  <c:v>138.43857638132999</c:v>
                </c:pt>
                <c:pt idx="6">
                  <c:v>152.52979465583999</c:v>
                </c:pt>
                <c:pt idx="7">
                  <c:v>169.44226005800249</c:v>
                </c:pt>
                <c:pt idx="8">
                  <c:v>197.6323173587775</c:v>
                </c:pt>
                <c:pt idx="9">
                  <c:v>234.26190894869995</c:v>
                </c:pt>
                <c:pt idx="10">
                  <c:v>259.63228810012498</c:v>
                </c:pt>
                <c:pt idx="11">
                  <c:v>299.07640262497495</c:v>
                </c:pt>
                <c:pt idx="12">
                  <c:v>310.35287382479999</c:v>
                </c:pt>
                <c:pt idx="13">
                  <c:v>324.45350596912499</c:v>
                </c:pt>
                <c:pt idx="14">
                  <c:v>352.63459767959995</c:v>
                </c:pt>
                <c:pt idx="15">
                  <c:v>363.92003446972495</c:v>
                </c:pt>
                <c:pt idx="16">
                  <c:v>380.83362057067495</c:v>
                </c:pt>
                <c:pt idx="17">
                  <c:v>392.134747143825</c:v>
                </c:pt>
                <c:pt idx="18">
                  <c:v>409.06178163022497</c:v>
                </c:pt>
                <c:pt idx="19">
                  <c:v>423.1937933406</c:v>
                </c:pt>
                <c:pt idx="20">
                  <c:v>440.15444879062494</c:v>
                </c:pt>
                <c:pt idx="21">
                  <c:v>454.29318469372498</c:v>
                </c:pt>
                <c:pt idx="22">
                  <c:v>462.77911591267497</c:v>
                </c:pt>
                <c:pt idx="23">
                  <c:v>476.89543784002501</c:v>
                </c:pt>
                <c:pt idx="24">
                  <c:v>485.37464486624998</c:v>
                </c:pt>
                <c:pt idx="25">
                  <c:v>493.85609329004996</c:v>
                </c:pt>
                <c:pt idx="26">
                  <c:v>499.54476033539993</c:v>
                </c:pt>
                <c:pt idx="27">
                  <c:v>508.064312517975</c:v>
                </c:pt>
                <c:pt idx="28">
                  <c:v>510.93330141397502</c:v>
                </c:pt>
                <c:pt idx="29">
                  <c:v>516.61748566417498</c:v>
                </c:pt>
                <c:pt idx="30">
                  <c:v>525.15945182249993</c:v>
                </c:pt>
                <c:pt idx="31">
                  <c:v>533.67900400507494</c:v>
                </c:pt>
                <c:pt idx="32">
                  <c:v>536.54126870835</c:v>
                </c:pt>
                <c:pt idx="33">
                  <c:v>542.19855618764996</c:v>
                </c:pt>
                <c:pt idx="34">
                  <c:v>562.08423547304994</c:v>
                </c:pt>
                <c:pt idx="35">
                  <c:v>576.27004072522493</c:v>
                </c:pt>
                <c:pt idx="36">
                  <c:v>581.95198357785</c:v>
                </c:pt>
                <c:pt idx="37">
                  <c:v>587.64289202077498</c:v>
                </c:pt>
                <c:pt idx="38">
                  <c:v>590.52757069979998</c:v>
                </c:pt>
                <c:pt idx="39">
                  <c:v>593.41224937882498</c:v>
                </c:pt>
                <c:pt idx="40">
                  <c:v>596.29020386512502</c:v>
                </c:pt>
                <c:pt idx="41">
                  <c:v>596.35296299722495</c:v>
                </c:pt>
                <c:pt idx="42">
                  <c:v>596.40003234630001</c:v>
                </c:pt>
                <c:pt idx="43">
                  <c:v>602.05956122317502</c:v>
                </c:pt>
                <c:pt idx="44">
                  <c:v>602.06628541589998</c:v>
                </c:pt>
                <c:pt idx="45">
                  <c:v>635.84414687114997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4-41F6-8EA8-163786CA85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384076990376203E-3"/>
                  <c:y val="0.2658504666083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'025'!$A$40:$A$46</c:f>
              <c:numCache>
                <c:formatCode>0.00</c:formatCode>
                <c:ptCount val="7"/>
                <c:pt idx="0">
                  <c:v>0.17304200000000003</c:v>
                </c:pt>
                <c:pt idx="1">
                  <c:v>0.26038800000000001</c:v>
                </c:pt>
                <c:pt idx="2">
                  <c:v>0.37443100000000001</c:v>
                </c:pt>
                <c:pt idx="3">
                  <c:v>0.538408</c:v>
                </c:pt>
                <c:pt idx="4">
                  <c:v>0.70700399999999997</c:v>
                </c:pt>
                <c:pt idx="5">
                  <c:v>0.84781600000000001</c:v>
                </c:pt>
                <c:pt idx="6">
                  <c:v>0.88718000000000008</c:v>
                </c:pt>
              </c:numCache>
            </c:numRef>
          </c:xVal>
          <c:yVal>
            <c:numRef>
              <c:f>'025'!$C$40:$C$46</c:f>
              <c:numCache>
                <c:formatCode>General</c:formatCode>
                <c:ptCount val="7"/>
                <c:pt idx="0">
                  <c:v>590.52757069979998</c:v>
                </c:pt>
                <c:pt idx="1">
                  <c:v>593.41224937882498</c:v>
                </c:pt>
                <c:pt idx="2">
                  <c:v>596.29020386512502</c:v>
                </c:pt>
                <c:pt idx="3">
                  <c:v>596.35296299722495</c:v>
                </c:pt>
                <c:pt idx="4">
                  <c:v>596.40003234630001</c:v>
                </c:pt>
                <c:pt idx="5">
                  <c:v>602.05956122317502</c:v>
                </c:pt>
                <c:pt idx="6">
                  <c:v>602.06628541589998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4-41F6-8EA8-163786CA85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'025'!$I$17:$I$18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'025'!$J$17:$J$18</c:f>
              <c:numCache>
                <c:formatCode>General</c:formatCode>
                <c:ptCount val="2"/>
                <c:pt idx="0">
                  <c:v>589.21</c:v>
                </c:pt>
                <c:pt idx="1">
                  <c:v>603.101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24-41F6-8EA8-163786CA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19152"/>
        <c:axId val="1627887392"/>
      </c:scatterChart>
      <c:valAx>
        <c:axId val="1627919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392"/>
        <c:crosses val="autoZero"/>
        <c:crossBetween val="midCat"/>
      </c:valAx>
      <c:valAx>
        <c:axId val="1627887392"/>
        <c:scaling>
          <c:orientation val="minMax"/>
          <c:min val="5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'025'!$C$1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'025'!$A$2:$A$47</c:f>
              <c:numCache>
                <c:formatCode>0.00</c:formatCode>
                <c:ptCount val="46"/>
                <c:pt idx="0">
                  <c:v>6.8399999999999993E-7</c:v>
                </c:pt>
                <c:pt idx="1">
                  <c:v>7.1600000000000001E-7</c:v>
                </c:pt>
                <c:pt idx="2">
                  <c:v>9.8400000000000002E-7</c:v>
                </c:pt>
                <c:pt idx="3">
                  <c:v>1.48099E-6</c:v>
                </c:pt>
                <c:pt idx="4">
                  <c:v>1.8584100000000001E-6</c:v>
                </c:pt>
                <c:pt idx="5">
                  <c:v>2.6723399999999996E-6</c:v>
                </c:pt>
                <c:pt idx="6">
                  <c:v>3.0622600000000001E-6</c:v>
                </c:pt>
                <c:pt idx="7">
                  <c:v>3.6720799999999998E-6</c:v>
                </c:pt>
                <c:pt idx="8">
                  <c:v>5.0459400000000005E-6</c:v>
                </c:pt>
                <c:pt idx="9">
                  <c:v>6.9338099999999994E-6</c:v>
                </c:pt>
                <c:pt idx="10">
                  <c:v>9.1050399999999995E-6</c:v>
                </c:pt>
                <c:pt idx="11">
                  <c:v>1.2511600000000001E-5</c:v>
                </c:pt>
                <c:pt idx="12">
                  <c:v>1.4337099999999999E-5</c:v>
                </c:pt>
                <c:pt idx="13">
                  <c:v>1.7192599999999999E-5</c:v>
                </c:pt>
                <c:pt idx="14">
                  <c:v>2.2576299999999999E-5</c:v>
                </c:pt>
                <c:pt idx="15">
                  <c:v>2.7072099999999998E-5</c:v>
                </c:pt>
                <c:pt idx="16">
                  <c:v>3.2463199999999998E-5</c:v>
                </c:pt>
                <c:pt idx="17">
                  <c:v>4.2628700000000001E-5</c:v>
                </c:pt>
                <c:pt idx="18">
                  <c:v>5.5977300000000004E-5</c:v>
                </c:pt>
                <c:pt idx="19">
                  <c:v>8.0493699999999998E-5</c:v>
                </c:pt>
                <c:pt idx="20">
                  <c:v>1.2674799999999999E-4</c:v>
                </c:pt>
                <c:pt idx="21">
                  <c:v>1.9072700000000002E-4</c:v>
                </c:pt>
                <c:pt idx="22">
                  <c:v>2.5044999999999999E-4</c:v>
                </c:pt>
                <c:pt idx="23">
                  <c:v>3.2887600000000003E-4</c:v>
                </c:pt>
                <c:pt idx="24">
                  <c:v>4.1268800000000003E-4</c:v>
                </c:pt>
                <c:pt idx="25">
                  <c:v>5.1785900000000007E-4</c:v>
                </c:pt>
                <c:pt idx="26">
                  <c:v>7.4466599999999995E-4</c:v>
                </c:pt>
                <c:pt idx="27">
                  <c:v>1.1725800000000001E-3</c:v>
                </c:pt>
                <c:pt idx="28">
                  <c:v>1.6112799999999999E-3</c:v>
                </c:pt>
                <c:pt idx="29">
                  <c:v>2.2141000000000001E-3</c:v>
                </c:pt>
                <c:pt idx="30">
                  <c:v>3.9951800000000001E-3</c:v>
                </c:pt>
                <c:pt idx="31">
                  <c:v>6.2909999999999997E-3</c:v>
                </c:pt>
                <c:pt idx="32">
                  <c:v>8.2609399999999996E-3</c:v>
                </c:pt>
                <c:pt idx="33">
                  <c:v>9.9060899999999993E-3</c:v>
                </c:pt>
                <c:pt idx="34">
                  <c:v>2.9453800000000002E-2</c:v>
                </c:pt>
                <c:pt idx="35">
                  <c:v>5.81992E-2</c:v>
                </c:pt>
                <c:pt idx="36">
                  <c:v>7.9973200000000008E-2</c:v>
                </c:pt>
                <c:pt idx="37">
                  <c:v>0.114998</c:v>
                </c:pt>
                <c:pt idx="38">
                  <c:v>0.17304200000000003</c:v>
                </c:pt>
                <c:pt idx="39">
                  <c:v>0.26038800000000001</c:v>
                </c:pt>
                <c:pt idx="40">
                  <c:v>0.37443100000000001</c:v>
                </c:pt>
                <c:pt idx="41">
                  <c:v>0.538408</c:v>
                </c:pt>
                <c:pt idx="42">
                  <c:v>0.70700399999999997</c:v>
                </c:pt>
                <c:pt idx="43">
                  <c:v>0.84781600000000001</c:v>
                </c:pt>
                <c:pt idx="44">
                  <c:v>0.88718000000000008</c:v>
                </c:pt>
                <c:pt idx="45">
                  <c:v>0.97152000000000005</c:v>
                </c:pt>
              </c:numCache>
            </c:numRef>
          </c:xVal>
          <c:yVal>
            <c:numRef>
              <c:f>'025'!$C$2:$C$47</c:f>
              <c:numCache>
                <c:formatCode>General</c:formatCode>
                <c:ptCount val="46"/>
                <c:pt idx="0">
                  <c:v>42.542846672287496</c:v>
                </c:pt>
                <c:pt idx="1">
                  <c:v>56.618151024014992</c:v>
                </c:pt>
                <c:pt idx="2">
                  <c:v>73.554375240472496</c:v>
                </c:pt>
                <c:pt idx="3">
                  <c:v>96.133541991749993</c:v>
                </c:pt>
                <c:pt idx="4">
                  <c:v>113.05385228542499</c:v>
                </c:pt>
                <c:pt idx="5">
                  <c:v>138.43857638132999</c:v>
                </c:pt>
                <c:pt idx="6">
                  <c:v>152.52979465583999</c:v>
                </c:pt>
                <c:pt idx="7">
                  <c:v>169.44226005800249</c:v>
                </c:pt>
                <c:pt idx="8">
                  <c:v>197.6323173587775</c:v>
                </c:pt>
                <c:pt idx="9">
                  <c:v>234.26190894869995</c:v>
                </c:pt>
                <c:pt idx="10">
                  <c:v>259.63228810012498</c:v>
                </c:pt>
                <c:pt idx="11">
                  <c:v>299.07640262497495</c:v>
                </c:pt>
                <c:pt idx="12">
                  <c:v>310.35287382479999</c:v>
                </c:pt>
                <c:pt idx="13">
                  <c:v>324.45350596912499</c:v>
                </c:pt>
                <c:pt idx="14">
                  <c:v>352.63459767959995</c:v>
                </c:pt>
                <c:pt idx="15">
                  <c:v>363.92003446972495</c:v>
                </c:pt>
                <c:pt idx="16">
                  <c:v>380.83362057067495</c:v>
                </c:pt>
                <c:pt idx="17">
                  <c:v>392.134747143825</c:v>
                </c:pt>
                <c:pt idx="18">
                  <c:v>409.06178163022497</c:v>
                </c:pt>
                <c:pt idx="19">
                  <c:v>423.1937933406</c:v>
                </c:pt>
                <c:pt idx="20">
                  <c:v>440.15444879062494</c:v>
                </c:pt>
                <c:pt idx="21">
                  <c:v>454.29318469372498</c:v>
                </c:pt>
                <c:pt idx="22">
                  <c:v>462.77911591267497</c:v>
                </c:pt>
                <c:pt idx="23">
                  <c:v>476.89543784002501</c:v>
                </c:pt>
                <c:pt idx="24">
                  <c:v>485.37464486624998</c:v>
                </c:pt>
                <c:pt idx="25">
                  <c:v>493.85609329004996</c:v>
                </c:pt>
                <c:pt idx="26">
                  <c:v>499.54476033539993</c:v>
                </c:pt>
                <c:pt idx="27">
                  <c:v>508.064312517975</c:v>
                </c:pt>
                <c:pt idx="28">
                  <c:v>510.93330141397502</c:v>
                </c:pt>
                <c:pt idx="29">
                  <c:v>516.61748566417498</c:v>
                </c:pt>
                <c:pt idx="30">
                  <c:v>525.15945182249993</c:v>
                </c:pt>
                <c:pt idx="31">
                  <c:v>533.67900400507494</c:v>
                </c:pt>
                <c:pt idx="32">
                  <c:v>536.54126870835</c:v>
                </c:pt>
                <c:pt idx="33">
                  <c:v>542.19855618764996</c:v>
                </c:pt>
                <c:pt idx="34">
                  <c:v>562.08423547304994</c:v>
                </c:pt>
                <c:pt idx="35">
                  <c:v>576.27004072522493</c:v>
                </c:pt>
                <c:pt idx="36">
                  <c:v>581.95198357785</c:v>
                </c:pt>
                <c:pt idx="37">
                  <c:v>587.64289202077498</c:v>
                </c:pt>
                <c:pt idx="38">
                  <c:v>590.52757069979998</c:v>
                </c:pt>
                <c:pt idx="39">
                  <c:v>593.41224937882498</c:v>
                </c:pt>
                <c:pt idx="40">
                  <c:v>596.29020386512502</c:v>
                </c:pt>
                <c:pt idx="41">
                  <c:v>596.35296299722495</c:v>
                </c:pt>
                <c:pt idx="42">
                  <c:v>596.40003234630001</c:v>
                </c:pt>
                <c:pt idx="43">
                  <c:v>602.05956122317502</c:v>
                </c:pt>
                <c:pt idx="44">
                  <c:v>602.06628541589998</c:v>
                </c:pt>
                <c:pt idx="45">
                  <c:v>635.84414687114997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0-48F5-9B91-4D6A1E5016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'025'!$A$40:$A$46</c:f>
              <c:numCache>
                <c:formatCode>0.00</c:formatCode>
                <c:ptCount val="7"/>
                <c:pt idx="0">
                  <c:v>0.17304200000000003</c:v>
                </c:pt>
                <c:pt idx="1">
                  <c:v>0.26038800000000001</c:v>
                </c:pt>
                <c:pt idx="2">
                  <c:v>0.37443100000000001</c:v>
                </c:pt>
                <c:pt idx="3">
                  <c:v>0.538408</c:v>
                </c:pt>
                <c:pt idx="4">
                  <c:v>0.70700399999999997</c:v>
                </c:pt>
                <c:pt idx="5">
                  <c:v>0.84781600000000001</c:v>
                </c:pt>
                <c:pt idx="6">
                  <c:v>0.88718000000000008</c:v>
                </c:pt>
              </c:numCache>
            </c:numRef>
          </c:xVal>
          <c:yVal>
            <c:numRef>
              <c:f>'025'!$C$40:$C$46</c:f>
              <c:numCache>
                <c:formatCode>General</c:formatCode>
                <c:ptCount val="7"/>
                <c:pt idx="0">
                  <c:v>590.52757069979998</c:v>
                </c:pt>
                <c:pt idx="1">
                  <c:v>593.41224937882498</c:v>
                </c:pt>
                <c:pt idx="2">
                  <c:v>596.29020386512502</c:v>
                </c:pt>
                <c:pt idx="3">
                  <c:v>596.35296299722495</c:v>
                </c:pt>
                <c:pt idx="4">
                  <c:v>596.40003234630001</c:v>
                </c:pt>
                <c:pt idx="5">
                  <c:v>602.05956122317502</c:v>
                </c:pt>
                <c:pt idx="6">
                  <c:v>602.06628541589998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0-48F5-9B91-4D6A1E5016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'025'!$I$17:$I$18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'025'!$J$17:$J$18</c:f>
              <c:numCache>
                <c:formatCode>General</c:formatCode>
                <c:ptCount val="2"/>
                <c:pt idx="0">
                  <c:v>589.21</c:v>
                </c:pt>
                <c:pt idx="1">
                  <c:v>603.101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E0-48F5-9B91-4D6A1E50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19152"/>
        <c:axId val="1627887392"/>
      </c:scatterChart>
      <c:valAx>
        <c:axId val="1627919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392"/>
        <c:crosses val="autoZero"/>
        <c:crossBetween val="midCat"/>
      </c:valAx>
      <c:valAx>
        <c:axId val="1627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'008'!$B$1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'008'!$A$2:$A$40</c:f>
              <c:numCache>
                <c:formatCode>General</c:formatCode>
                <c:ptCount val="39"/>
                <c:pt idx="0">
                  <c:v>1.7100000000000001E-2</c:v>
                </c:pt>
                <c:pt idx="1">
                  <c:v>2.3029999999999998E-2</c:v>
                </c:pt>
                <c:pt idx="2">
                  <c:v>2.7019999999999999E-2</c:v>
                </c:pt>
                <c:pt idx="3">
                  <c:v>3.671E-2</c:v>
                </c:pt>
                <c:pt idx="4">
                  <c:v>6.4659999999999995E-2</c:v>
                </c:pt>
                <c:pt idx="5">
                  <c:v>8.7709999999999996E-2</c:v>
                </c:pt>
                <c:pt idx="6">
                  <c:v>0.10786</c:v>
                </c:pt>
                <c:pt idx="7">
                  <c:v>0.13370000000000001</c:v>
                </c:pt>
                <c:pt idx="8">
                  <c:v>0.15285000000000001</c:v>
                </c:pt>
                <c:pt idx="9">
                  <c:v>0.16908999999999999</c:v>
                </c:pt>
                <c:pt idx="10">
                  <c:v>0.18443000000000001</c:v>
                </c:pt>
                <c:pt idx="11">
                  <c:v>0.19783000000000001</c:v>
                </c:pt>
                <c:pt idx="12">
                  <c:v>0.20835000000000001</c:v>
                </c:pt>
                <c:pt idx="13">
                  <c:v>0.25617000000000001</c:v>
                </c:pt>
                <c:pt idx="14">
                  <c:v>0.31069999999999998</c:v>
                </c:pt>
                <c:pt idx="15">
                  <c:v>0.35851</c:v>
                </c:pt>
                <c:pt idx="16">
                  <c:v>0.40919</c:v>
                </c:pt>
                <c:pt idx="17">
                  <c:v>0.45795000000000002</c:v>
                </c:pt>
                <c:pt idx="18">
                  <c:v>0.50861000000000001</c:v>
                </c:pt>
                <c:pt idx="19">
                  <c:v>0.55737000000000003</c:v>
                </c:pt>
                <c:pt idx="20">
                  <c:v>0.60899999999999999</c:v>
                </c:pt>
                <c:pt idx="21">
                  <c:v>0.65864999999999996</c:v>
                </c:pt>
                <c:pt idx="22">
                  <c:v>0.71123999999999998</c:v>
                </c:pt>
                <c:pt idx="23">
                  <c:v>0.75899000000000005</c:v>
                </c:pt>
                <c:pt idx="24">
                  <c:v>0.80679000000000001</c:v>
                </c:pt>
                <c:pt idx="25">
                  <c:v>0.83165999999999995</c:v>
                </c:pt>
                <c:pt idx="26">
                  <c:v>0.84694999999999998</c:v>
                </c:pt>
                <c:pt idx="27">
                  <c:v>0.85934999999999995</c:v>
                </c:pt>
                <c:pt idx="28">
                  <c:v>0.87275999999999998</c:v>
                </c:pt>
                <c:pt idx="29">
                  <c:v>0.88615999999999995</c:v>
                </c:pt>
                <c:pt idx="30">
                  <c:v>0.90237999999999996</c:v>
                </c:pt>
                <c:pt idx="31">
                  <c:v>0.91478999999999999</c:v>
                </c:pt>
                <c:pt idx="32">
                  <c:v>0.93393999999999999</c:v>
                </c:pt>
                <c:pt idx="33">
                  <c:v>0.96164000000000005</c:v>
                </c:pt>
                <c:pt idx="34">
                  <c:v>0.97413000000000005</c:v>
                </c:pt>
                <c:pt idx="35">
                  <c:v>0.98282000000000003</c:v>
                </c:pt>
                <c:pt idx="36">
                  <c:v>0.98670999999999998</c:v>
                </c:pt>
                <c:pt idx="37">
                  <c:v>0.99151999999999996</c:v>
                </c:pt>
                <c:pt idx="38">
                  <c:v>0.99741999999999997</c:v>
                </c:pt>
              </c:numCache>
            </c:numRef>
          </c:xVal>
          <c:yVal>
            <c:numRef>
              <c:f>'008'!$B$2:$B$40</c:f>
              <c:numCache>
                <c:formatCode>General</c:formatCode>
                <c:ptCount val="39"/>
                <c:pt idx="0">
                  <c:v>628.03</c:v>
                </c:pt>
                <c:pt idx="1">
                  <c:v>646.82000000000005</c:v>
                </c:pt>
                <c:pt idx="2">
                  <c:v>662.73</c:v>
                </c:pt>
                <c:pt idx="3">
                  <c:v>675.73</c:v>
                </c:pt>
                <c:pt idx="4">
                  <c:v>700.25</c:v>
                </c:pt>
                <c:pt idx="5">
                  <c:v>711.76</c:v>
                </c:pt>
                <c:pt idx="6">
                  <c:v>720.38</c:v>
                </c:pt>
                <c:pt idx="7">
                  <c:v>726.1</c:v>
                </c:pt>
                <c:pt idx="8">
                  <c:v>730.38</c:v>
                </c:pt>
                <c:pt idx="9">
                  <c:v>730.34</c:v>
                </c:pt>
                <c:pt idx="10">
                  <c:v>736.08</c:v>
                </c:pt>
                <c:pt idx="11">
                  <c:v>738.94</c:v>
                </c:pt>
                <c:pt idx="12">
                  <c:v>740.35</c:v>
                </c:pt>
                <c:pt idx="13">
                  <c:v>746</c:v>
                </c:pt>
                <c:pt idx="14">
                  <c:v>754.53</c:v>
                </c:pt>
                <c:pt idx="15">
                  <c:v>760.18</c:v>
                </c:pt>
                <c:pt idx="16">
                  <c:v>765.82</c:v>
                </c:pt>
                <c:pt idx="17">
                  <c:v>770.02</c:v>
                </c:pt>
                <c:pt idx="18">
                  <c:v>774.22</c:v>
                </c:pt>
                <c:pt idx="19">
                  <c:v>778.42</c:v>
                </c:pt>
                <c:pt idx="20">
                  <c:v>784.05</c:v>
                </c:pt>
                <c:pt idx="21">
                  <c:v>782.46</c:v>
                </c:pt>
                <c:pt idx="22">
                  <c:v>788.1</c:v>
                </c:pt>
                <c:pt idx="23">
                  <c:v>787.96</c:v>
                </c:pt>
                <c:pt idx="24">
                  <c:v>792.17</c:v>
                </c:pt>
                <c:pt idx="25">
                  <c:v>794.99</c:v>
                </c:pt>
                <c:pt idx="26">
                  <c:v>796.39</c:v>
                </c:pt>
                <c:pt idx="27">
                  <c:v>794.91</c:v>
                </c:pt>
                <c:pt idx="28">
                  <c:v>797.76</c:v>
                </c:pt>
                <c:pt idx="29">
                  <c:v>800.62</c:v>
                </c:pt>
                <c:pt idx="30">
                  <c:v>799.12</c:v>
                </c:pt>
                <c:pt idx="31">
                  <c:v>799.09</c:v>
                </c:pt>
                <c:pt idx="32">
                  <c:v>803.37</c:v>
                </c:pt>
                <c:pt idx="33">
                  <c:v>803.29</c:v>
                </c:pt>
                <c:pt idx="34">
                  <c:v>810.49</c:v>
                </c:pt>
                <c:pt idx="35">
                  <c:v>819.15</c:v>
                </c:pt>
                <c:pt idx="36">
                  <c:v>826.38</c:v>
                </c:pt>
                <c:pt idx="37">
                  <c:v>829.26</c:v>
                </c:pt>
                <c:pt idx="38">
                  <c:v>845.16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C-4AFC-A724-71475424BD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'008'!$A$10:$A$35</c:f>
              <c:numCache>
                <c:formatCode>General</c:formatCode>
                <c:ptCount val="26"/>
                <c:pt idx="0">
                  <c:v>0.15285000000000001</c:v>
                </c:pt>
                <c:pt idx="1">
                  <c:v>0.16908999999999999</c:v>
                </c:pt>
                <c:pt idx="2">
                  <c:v>0.18443000000000001</c:v>
                </c:pt>
                <c:pt idx="3">
                  <c:v>0.19783000000000001</c:v>
                </c:pt>
                <c:pt idx="4">
                  <c:v>0.20835000000000001</c:v>
                </c:pt>
                <c:pt idx="5">
                  <c:v>0.25617000000000001</c:v>
                </c:pt>
                <c:pt idx="6">
                  <c:v>0.31069999999999998</c:v>
                </c:pt>
                <c:pt idx="7">
                  <c:v>0.35851</c:v>
                </c:pt>
                <c:pt idx="8">
                  <c:v>0.40919</c:v>
                </c:pt>
                <c:pt idx="9">
                  <c:v>0.45795000000000002</c:v>
                </c:pt>
                <c:pt idx="10">
                  <c:v>0.50861000000000001</c:v>
                </c:pt>
                <c:pt idx="11">
                  <c:v>0.55737000000000003</c:v>
                </c:pt>
                <c:pt idx="12">
                  <c:v>0.60899999999999999</c:v>
                </c:pt>
                <c:pt idx="13">
                  <c:v>0.65864999999999996</c:v>
                </c:pt>
                <c:pt idx="14">
                  <c:v>0.71123999999999998</c:v>
                </c:pt>
                <c:pt idx="15">
                  <c:v>0.75899000000000005</c:v>
                </c:pt>
                <c:pt idx="16">
                  <c:v>0.80679000000000001</c:v>
                </c:pt>
                <c:pt idx="17">
                  <c:v>0.83165999999999995</c:v>
                </c:pt>
                <c:pt idx="18">
                  <c:v>0.84694999999999998</c:v>
                </c:pt>
                <c:pt idx="19">
                  <c:v>0.85934999999999995</c:v>
                </c:pt>
                <c:pt idx="20">
                  <c:v>0.87275999999999998</c:v>
                </c:pt>
                <c:pt idx="21">
                  <c:v>0.88615999999999995</c:v>
                </c:pt>
                <c:pt idx="22">
                  <c:v>0.90237999999999996</c:v>
                </c:pt>
                <c:pt idx="23">
                  <c:v>0.91478999999999999</c:v>
                </c:pt>
                <c:pt idx="24">
                  <c:v>0.93393999999999999</c:v>
                </c:pt>
                <c:pt idx="25">
                  <c:v>0.96164000000000005</c:v>
                </c:pt>
              </c:numCache>
            </c:numRef>
          </c:xVal>
          <c:yVal>
            <c:numRef>
              <c:f>'008'!$B$10:$B$35</c:f>
              <c:numCache>
                <c:formatCode>General</c:formatCode>
                <c:ptCount val="26"/>
                <c:pt idx="0">
                  <c:v>730.38</c:v>
                </c:pt>
                <c:pt idx="1">
                  <c:v>730.34</c:v>
                </c:pt>
                <c:pt idx="2">
                  <c:v>736.08</c:v>
                </c:pt>
                <c:pt idx="3">
                  <c:v>738.94</c:v>
                </c:pt>
                <c:pt idx="4">
                  <c:v>740.35</c:v>
                </c:pt>
                <c:pt idx="5">
                  <c:v>746</c:v>
                </c:pt>
                <c:pt idx="6">
                  <c:v>754.53</c:v>
                </c:pt>
                <c:pt idx="7">
                  <c:v>760.18</c:v>
                </c:pt>
                <c:pt idx="8">
                  <c:v>765.82</c:v>
                </c:pt>
                <c:pt idx="9">
                  <c:v>770.02</c:v>
                </c:pt>
                <c:pt idx="10">
                  <c:v>774.22</c:v>
                </c:pt>
                <c:pt idx="11">
                  <c:v>778.42</c:v>
                </c:pt>
                <c:pt idx="12">
                  <c:v>784.05</c:v>
                </c:pt>
                <c:pt idx="13">
                  <c:v>782.46</c:v>
                </c:pt>
                <c:pt idx="14">
                  <c:v>788.1</c:v>
                </c:pt>
                <c:pt idx="15">
                  <c:v>787.96</c:v>
                </c:pt>
                <c:pt idx="16">
                  <c:v>792.17</c:v>
                </c:pt>
                <c:pt idx="17">
                  <c:v>794.99</c:v>
                </c:pt>
                <c:pt idx="18">
                  <c:v>796.39</c:v>
                </c:pt>
                <c:pt idx="19">
                  <c:v>794.91</c:v>
                </c:pt>
                <c:pt idx="20">
                  <c:v>797.76</c:v>
                </c:pt>
                <c:pt idx="21">
                  <c:v>800.62</c:v>
                </c:pt>
                <c:pt idx="22">
                  <c:v>799.12</c:v>
                </c:pt>
                <c:pt idx="23">
                  <c:v>799.09</c:v>
                </c:pt>
                <c:pt idx="24">
                  <c:v>803.37</c:v>
                </c:pt>
                <c:pt idx="25">
                  <c:v>803.29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AC-4AFC-A724-71475424BD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'008'!$I$17:$I$18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'008'!$J$17:$J$18</c:f>
              <c:numCache>
                <c:formatCode>General</c:formatCode>
                <c:ptCount val="2"/>
                <c:pt idx="0">
                  <c:v>724.42</c:v>
                </c:pt>
                <c:pt idx="1">
                  <c:v>810.20799999999997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AC-4AFC-A724-71475424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9168"/>
        <c:axId val="1226936896"/>
      </c:scatterChart>
      <c:valAx>
        <c:axId val="1431999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36896"/>
        <c:crosses val="autoZero"/>
        <c:crossBetween val="midCat"/>
      </c:valAx>
      <c:valAx>
        <c:axId val="1226936896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'010a'!$B$1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'010a'!$A$2:$A$42</c:f>
              <c:numCache>
                <c:formatCode>General</c:formatCode>
                <c:ptCount val="41"/>
                <c:pt idx="0">
                  <c:v>5.3400000000000001E-3</c:v>
                </c:pt>
                <c:pt idx="1">
                  <c:v>7.1999999999999998E-3</c:v>
                </c:pt>
                <c:pt idx="2">
                  <c:v>9.7999999999999997E-3</c:v>
                </c:pt>
                <c:pt idx="3">
                  <c:v>1.5469999999999999E-2</c:v>
                </c:pt>
                <c:pt idx="4">
                  <c:v>1.7100000000000001E-2</c:v>
                </c:pt>
                <c:pt idx="5">
                  <c:v>2.2759999999999999E-2</c:v>
                </c:pt>
                <c:pt idx="6">
                  <c:v>2.997E-2</c:v>
                </c:pt>
                <c:pt idx="7">
                  <c:v>4.1149999999999999E-2</c:v>
                </c:pt>
                <c:pt idx="8">
                  <c:v>4.4699999999999997E-2</c:v>
                </c:pt>
                <c:pt idx="9">
                  <c:v>7.7880000000000005E-2</c:v>
                </c:pt>
                <c:pt idx="10">
                  <c:v>7.986E-2</c:v>
                </c:pt>
                <c:pt idx="11">
                  <c:v>0.11476</c:v>
                </c:pt>
                <c:pt idx="12">
                  <c:v>0.11674</c:v>
                </c:pt>
                <c:pt idx="13">
                  <c:v>0.13874</c:v>
                </c:pt>
                <c:pt idx="14">
                  <c:v>0.17391999999999999</c:v>
                </c:pt>
                <c:pt idx="15">
                  <c:v>0.17563000000000001</c:v>
                </c:pt>
                <c:pt idx="16">
                  <c:v>0.24940999999999999</c:v>
                </c:pt>
                <c:pt idx="17">
                  <c:v>0.25324000000000002</c:v>
                </c:pt>
                <c:pt idx="18">
                  <c:v>0.32887</c:v>
                </c:pt>
                <c:pt idx="19">
                  <c:v>0.35085</c:v>
                </c:pt>
                <c:pt idx="20">
                  <c:v>0.41556999999999999</c:v>
                </c:pt>
                <c:pt idx="21">
                  <c:v>0.46538000000000002</c:v>
                </c:pt>
                <c:pt idx="22">
                  <c:v>0.51319000000000004</c:v>
                </c:pt>
                <c:pt idx="23">
                  <c:v>0.52071999999999996</c:v>
                </c:pt>
                <c:pt idx="24">
                  <c:v>0.57052999999999998</c:v>
                </c:pt>
                <c:pt idx="25">
                  <c:v>0.58514999999999995</c:v>
                </c:pt>
                <c:pt idx="26">
                  <c:v>0.61834999999999996</c:v>
                </c:pt>
                <c:pt idx="27">
                  <c:v>0.62404000000000004</c:v>
                </c:pt>
                <c:pt idx="28">
                  <c:v>0.67200000000000004</c:v>
                </c:pt>
                <c:pt idx="29">
                  <c:v>0.69215000000000004</c:v>
                </c:pt>
                <c:pt idx="30">
                  <c:v>0.72365999999999997</c:v>
                </c:pt>
                <c:pt idx="31">
                  <c:v>0.77346999999999999</c:v>
                </c:pt>
                <c:pt idx="32">
                  <c:v>0.82328999999999997</c:v>
                </c:pt>
                <c:pt idx="33">
                  <c:v>0.82867999999999997</c:v>
                </c:pt>
                <c:pt idx="34">
                  <c:v>0.86941000000000002</c:v>
                </c:pt>
                <c:pt idx="35">
                  <c:v>0.88034000000000001</c:v>
                </c:pt>
                <c:pt idx="36">
                  <c:v>0.91183999999999998</c:v>
                </c:pt>
                <c:pt idx="37">
                  <c:v>0.93200000000000005</c:v>
                </c:pt>
                <c:pt idx="38">
                  <c:v>0.95057999999999998</c:v>
                </c:pt>
                <c:pt idx="39">
                  <c:v>0.97811999999999999</c:v>
                </c:pt>
                <c:pt idx="40">
                  <c:v>0.99670000000000003</c:v>
                </c:pt>
              </c:numCache>
            </c:numRef>
          </c:xVal>
          <c:yVal>
            <c:numRef>
              <c:f>'010a'!$B$2:$B$42</c:f>
              <c:numCache>
                <c:formatCode>General</c:formatCode>
                <c:ptCount val="41"/>
                <c:pt idx="0">
                  <c:v>103.65</c:v>
                </c:pt>
                <c:pt idx="1">
                  <c:v>413.34</c:v>
                </c:pt>
                <c:pt idx="2">
                  <c:v>689.11</c:v>
                </c:pt>
                <c:pt idx="3">
                  <c:v>736.66</c:v>
                </c:pt>
                <c:pt idx="4">
                  <c:v>729.12</c:v>
                </c:pt>
                <c:pt idx="5">
                  <c:v>731.46</c:v>
                </c:pt>
                <c:pt idx="6">
                  <c:v>754.6</c:v>
                </c:pt>
                <c:pt idx="7">
                  <c:v>769.11</c:v>
                </c:pt>
                <c:pt idx="8">
                  <c:v>770.99</c:v>
                </c:pt>
                <c:pt idx="9">
                  <c:v>789.23</c:v>
                </c:pt>
                <c:pt idx="10">
                  <c:v>790.03</c:v>
                </c:pt>
                <c:pt idx="11">
                  <c:v>798.39</c:v>
                </c:pt>
                <c:pt idx="12">
                  <c:v>798.64</c:v>
                </c:pt>
                <c:pt idx="13">
                  <c:v>802.07</c:v>
                </c:pt>
                <c:pt idx="14">
                  <c:v>810.95</c:v>
                </c:pt>
                <c:pt idx="15">
                  <c:v>811.23</c:v>
                </c:pt>
                <c:pt idx="16">
                  <c:v>820.45</c:v>
                </c:pt>
                <c:pt idx="17">
                  <c:v>821.07</c:v>
                </c:pt>
                <c:pt idx="18">
                  <c:v>834.09</c:v>
                </c:pt>
                <c:pt idx="19">
                  <c:v>837</c:v>
                </c:pt>
                <c:pt idx="20">
                  <c:v>843.52</c:v>
                </c:pt>
                <c:pt idx="21">
                  <c:v>847.31</c:v>
                </c:pt>
                <c:pt idx="22">
                  <c:v>850.02</c:v>
                </c:pt>
                <c:pt idx="23">
                  <c:v>850.32</c:v>
                </c:pt>
                <c:pt idx="24">
                  <c:v>850.63</c:v>
                </c:pt>
                <c:pt idx="25">
                  <c:v>850.15</c:v>
                </c:pt>
                <c:pt idx="26">
                  <c:v>852.03</c:v>
                </c:pt>
                <c:pt idx="27">
                  <c:v>852.39</c:v>
                </c:pt>
                <c:pt idx="28">
                  <c:v>853.78</c:v>
                </c:pt>
                <c:pt idx="29">
                  <c:v>853.99</c:v>
                </c:pt>
                <c:pt idx="30">
                  <c:v>854.15</c:v>
                </c:pt>
                <c:pt idx="31">
                  <c:v>854.23</c:v>
                </c:pt>
                <c:pt idx="32">
                  <c:v>854.23</c:v>
                </c:pt>
                <c:pt idx="33">
                  <c:v>854.23</c:v>
                </c:pt>
                <c:pt idx="34">
                  <c:v>854.32</c:v>
                </c:pt>
                <c:pt idx="35">
                  <c:v>854.33</c:v>
                </c:pt>
                <c:pt idx="36">
                  <c:v>854.25</c:v>
                </c:pt>
                <c:pt idx="37">
                  <c:v>854.42</c:v>
                </c:pt>
                <c:pt idx="38">
                  <c:v>854.95</c:v>
                </c:pt>
                <c:pt idx="39">
                  <c:v>856.32</c:v>
                </c:pt>
                <c:pt idx="40">
                  <c:v>857.31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823-8F3F-F0E8965412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277996500437448E-2"/>
                  <c:y val="0.4953703703703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'010a'!$A$23:$A$40</c:f>
              <c:numCache>
                <c:formatCode>General</c:formatCode>
                <c:ptCount val="18"/>
                <c:pt idx="0">
                  <c:v>0.46538000000000002</c:v>
                </c:pt>
                <c:pt idx="1">
                  <c:v>0.51319000000000004</c:v>
                </c:pt>
                <c:pt idx="2">
                  <c:v>0.52071999999999996</c:v>
                </c:pt>
                <c:pt idx="3">
                  <c:v>0.57052999999999998</c:v>
                </c:pt>
                <c:pt idx="4">
                  <c:v>0.58514999999999995</c:v>
                </c:pt>
                <c:pt idx="5">
                  <c:v>0.61834999999999996</c:v>
                </c:pt>
                <c:pt idx="6">
                  <c:v>0.62404000000000004</c:v>
                </c:pt>
                <c:pt idx="7">
                  <c:v>0.67200000000000004</c:v>
                </c:pt>
                <c:pt idx="8">
                  <c:v>0.69215000000000004</c:v>
                </c:pt>
                <c:pt idx="9">
                  <c:v>0.72365999999999997</c:v>
                </c:pt>
                <c:pt idx="10">
                  <c:v>0.77346999999999999</c:v>
                </c:pt>
                <c:pt idx="11">
                  <c:v>0.82328999999999997</c:v>
                </c:pt>
                <c:pt idx="12">
                  <c:v>0.82867999999999997</c:v>
                </c:pt>
                <c:pt idx="13">
                  <c:v>0.86941000000000002</c:v>
                </c:pt>
                <c:pt idx="14">
                  <c:v>0.88034000000000001</c:v>
                </c:pt>
                <c:pt idx="15">
                  <c:v>0.91183999999999998</c:v>
                </c:pt>
                <c:pt idx="16">
                  <c:v>0.93200000000000005</c:v>
                </c:pt>
                <c:pt idx="17">
                  <c:v>0.95057999999999998</c:v>
                </c:pt>
              </c:numCache>
            </c:numRef>
          </c:xVal>
          <c:yVal>
            <c:numRef>
              <c:f>'010a'!$B$23:$B$40</c:f>
              <c:numCache>
                <c:formatCode>General</c:formatCode>
                <c:ptCount val="18"/>
                <c:pt idx="0">
                  <c:v>847.31</c:v>
                </c:pt>
                <c:pt idx="1">
                  <c:v>850.02</c:v>
                </c:pt>
                <c:pt idx="2">
                  <c:v>850.32</c:v>
                </c:pt>
                <c:pt idx="3">
                  <c:v>850.63</c:v>
                </c:pt>
                <c:pt idx="4">
                  <c:v>850.15</c:v>
                </c:pt>
                <c:pt idx="5">
                  <c:v>852.03</c:v>
                </c:pt>
                <c:pt idx="6">
                  <c:v>852.39</c:v>
                </c:pt>
                <c:pt idx="7">
                  <c:v>853.78</c:v>
                </c:pt>
                <c:pt idx="8">
                  <c:v>853.99</c:v>
                </c:pt>
                <c:pt idx="9">
                  <c:v>854.15</c:v>
                </c:pt>
                <c:pt idx="10">
                  <c:v>854.23</c:v>
                </c:pt>
                <c:pt idx="11">
                  <c:v>854.23</c:v>
                </c:pt>
                <c:pt idx="12">
                  <c:v>854.23</c:v>
                </c:pt>
                <c:pt idx="13">
                  <c:v>854.32</c:v>
                </c:pt>
                <c:pt idx="14">
                  <c:v>854.33</c:v>
                </c:pt>
                <c:pt idx="15">
                  <c:v>854.25</c:v>
                </c:pt>
                <c:pt idx="16">
                  <c:v>854.42</c:v>
                </c:pt>
                <c:pt idx="17">
                  <c:v>854.95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0-4823-8F3F-F0E8965412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'010a'!$H$17:$H$18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'010a'!$I$17:$I$18</c:f>
              <c:numCache>
                <c:formatCode>General</c:formatCode>
                <c:ptCount val="2"/>
                <c:pt idx="0">
                  <c:v>843.89</c:v>
                </c:pt>
                <c:pt idx="1">
                  <c:v>856.21299999999997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C0-4823-8F3F-F0E89654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43871"/>
        <c:axId val="1372303087"/>
      </c:scatterChart>
      <c:valAx>
        <c:axId val="113994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3087"/>
        <c:crosses val="autoZero"/>
        <c:crossBetween val="midCat"/>
      </c:valAx>
      <c:valAx>
        <c:axId val="1372303087"/>
        <c:scaling>
          <c:orientation val="minMax"/>
          <c:max val="860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'010a'!$B$1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'010a'!$A$2:$A$42</c:f>
              <c:numCache>
                <c:formatCode>General</c:formatCode>
                <c:ptCount val="41"/>
                <c:pt idx="0">
                  <c:v>5.3400000000000001E-3</c:v>
                </c:pt>
                <c:pt idx="1">
                  <c:v>7.1999999999999998E-3</c:v>
                </c:pt>
                <c:pt idx="2">
                  <c:v>9.7999999999999997E-3</c:v>
                </c:pt>
                <c:pt idx="3">
                  <c:v>1.5469999999999999E-2</c:v>
                </c:pt>
                <c:pt idx="4">
                  <c:v>1.7100000000000001E-2</c:v>
                </c:pt>
                <c:pt idx="5">
                  <c:v>2.2759999999999999E-2</c:v>
                </c:pt>
                <c:pt idx="6">
                  <c:v>2.997E-2</c:v>
                </c:pt>
                <c:pt idx="7">
                  <c:v>4.1149999999999999E-2</c:v>
                </c:pt>
                <c:pt idx="8">
                  <c:v>4.4699999999999997E-2</c:v>
                </c:pt>
                <c:pt idx="9">
                  <c:v>7.7880000000000005E-2</c:v>
                </c:pt>
                <c:pt idx="10">
                  <c:v>7.986E-2</c:v>
                </c:pt>
                <c:pt idx="11">
                  <c:v>0.11476</c:v>
                </c:pt>
                <c:pt idx="12">
                  <c:v>0.11674</c:v>
                </c:pt>
                <c:pt idx="13">
                  <c:v>0.13874</c:v>
                </c:pt>
                <c:pt idx="14">
                  <c:v>0.17391999999999999</c:v>
                </c:pt>
                <c:pt idx="15">
                  <c:v>0.17563000000000001</c:v>
                </c:pt>
                <c:pt idx="16">
                  <c:v>0.24940999999999999</c:v>
                </c:pt>
                <c:pt idx="17">
                  <c:v>0.25324000000000002</c:v>
                </c:pt>
                <c:pt idx="18">
                  <c:v>0.32887</c:v>
                </c:pt>
                <c:pt idx="19">
                  <c:v>0.35085</c:v>
                </c:pt>
                <c:pt idx="20">
                  <c:v>0.41556999999999999</c:v>
                </c:pt>
                <c:pt idx="21">
                  <c:v>0.46538000000000002</c:v>
                </c:pt>
                <c:pt idx="22">
                  <c:v>0.51319000000000004</c:v>
                </c:pt>
                <c:pt idx="23">
                  <c:v>0.52071999999999996</c:v>
                </c:pt>
                <c:pt idx="24">
                  <c:v>0.57052999999999998</c:v>
                </c:pt>
                <c:pt idx="25">
                  <c:v>0.58514999999999995</c:v>
                </c:pt>
                <c:pt idx="26">
                  <c:v>0.61834999999999996</c:v>
                </c:pt>
                <c:pt idx="27">
                  <c:v>0.62404000000000004</c:v>
                </c:pt>
                <c:pt idx="28">
                  <c:v>0.67200000000000004</c:v>
                </c:pt>
                <c:pt idx="29">
                  <c:v>0.69215000000000004</c:v>
                </c:pt>
                <c:pt idx="30">
                  <c:v>0.72365999999999997</c:v>
                </c:pt>
                <c:pt idx="31">
                  <c:v>0.77346999999999999</c:v>
                </c:pt>
                <c:pt idx="32">
                  <c:v>0.82328999999999997</c:v>
                </c:pt>
                <c:pt idx="33">
                  <c:v>0.82867999999999997</c:v>
                </c:pt>
                <c:pt idx="34">
                  <c:v>0.86941000000000002</c:v>
                </c:pt>
                <c:pt idx="35">
                  <c:v>0.88034000000000001</c:v>
                </c:pt>
                <c:pt idx="36">
                  <c:v>0.91183999999999998</c:v>
                </c:pt>
                <c:pt idx="37">
                  <c:v>0.93200000000000005</c:v>
                </c:pt>
                <c:pt idx="38">
                  <c:v>0.95057999999999998</c:v>
                </c:pt>
                <c:pt idx="39">
                  <c:v>0.97811999999999999</c:v>
                </c:pt>
                <c:pt idx="40">
                  <c:v>0.99670000000000003</c:v>
                </c:pt>
              </c:numCache>
            </c:numRef>
          </c:xVal>
          <c:yVal>
            <c:numRef>
              <c:f>'010a'!$B$2:$B$42</c:f>
              <c:numCache>
                <c:formatCode>General</c:formatCode>
                <c:ptCount val="41"/>
                <c:pt idx="0">
                  <c:v>103.65</c:v>
                </c:pt>
                <c:pt idx="1">
                  <c:v>413.34</c:v>
                </c:pt>
                <c:pt idx="2">
                  <c:v>689.11</c:v>
                </c:pt>
                <c:pt idx="3">
                  <c:v>736.66</c:v>
                </c:pt>
                <c:pt idx="4">
                  <c:v>729.12</c:v>
                </c:pt>
                <c:pt idx="5">
                  <c:v>731.46</c:v>
                </c:pt>
                <c:pt idx="6">
                  <c:v>754.6</c:v>
                </c:pt>
                <c:pt idx="7">
                  <c:v>769.11</c:v>
                </c:pt>
                <c:pt idx="8">
                  <c:v>770.99</c:v>
                </c:pt>
                <c:pt idx="9">
                  <c:v>789.23</c:v>
                </c:pt>
                <c:pt idx="10">
                  <c:v>790.03</c:v>
                </c:pt>
                <c:pt idx="11">
                  <c:v>798.39</c:v>
                </c:pt>
                <c:pt idx="12">
                  <c:v>798.64</c:v>
                </c:pt>
                <c:pt idx="13">
                  <c:v>802.07</c:v>
                </c:pt>
                <c:pt idx="14">
                  <c:v>810.95</c:v>
                </c:pt>
                <c:pt idx="15">
                  <c:v>811.23</c:v>
                </c:pt>
                <c:pt idx="16">
                  <c:v>820.45</c:v>
                </c:pt>
                <c:pt idx="17">
                  <c:v>821.07</c:v>
                </c:pt>
                <c:pt idx="18">
                  <c:v>834.09</c:v>
                </c:pt>
                <c:pt idx="19">
                  <c:v>837</c:v>
                </c:pt>
                <c:pt idx="20">
                  <c:v>843.52</c:v>
                </c:pt>
                <c:pt idx="21">
                  <c:v>847.31</c:v>
                </c:pt>
                <c:pt idx="22">
                  <c:v>850.02</c:v>
                </c:pt>
                <c:pt idx="23">
                  <c:v>850.32</c:v>
                </c:pt>
                <c:pt idx="24">
                  <c:v>850.63</c:v>
                </c:pt>
                <c:pt idx="25">
                  <c:v>850.15</c:v>
                </c:pt>
                <c:pt idx="26">
                  <c:v>852.03</c:v>
                </c:pt>
                <c:pt idx="27">
                  <c:v>852.39</c:v>
                </c:pt>
                <c:pt idx="28">
                  <c:v>853.78</c:v>
                </c:pt>
                <c:pt idx="29">
                  <c:v>853.99</c:v>
                </c:pt>
                <c:pt idx="30">
                  <c:v>854.15</c:v>
                </c:pt>
                <c:pt idx="31">
                  <c:v>854.23</c:v>
                </c:pt>
                <c:pt idx="32">
                  <c:v>854.23</c:v>
                </c:pt>
                <c:pt idx="33">
                  <c:v>854.23</c:v>
                </c:pt>
                <c:pt idx="34">
                  <c:v>854.32</c:v>
                </c:pt>
                <c:pt idx="35">
                  <c:v>854.33</c:v>
                </c:pt>
                <c:pt idx="36">
                  <c:v>854.25</c:v>
                </c:pt>
                <c:pt idx="37">
                  <c:v>854.42</c:v>
                </c:pt>
                <c:pt idx="38">
                  <c:v>854.95</c:v>
                </c:pt>
                <c:pt idx="39">
                  <c:v>856.32</c:v>
                </c:pt>
                <c:pt idx="40">
                  <c:v>857.31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4-4E24-8278-95C57FA9C5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'010a'!$A$23:$A$40</c:f>
              <c:numCache>
                <c:formatCode>General</c:formatCode>
                <c:ptCount val="18"/>
                <c:pt idx="0">
                  <c:v>0.46538000000000002</c:v>
                </c:pt>
                <c:pt idx="1">
                  <c:v>0.51319000000000004</c:v>
                </c:pt>
                <c:pt idx="2">
                  <c:v>0.52071999999999996</c:v>
                </c:pt>
                <c:pt idx="3">
                  <c:v>0.57052999999999998</c:v>
                </c:pt>
                <c:pt idx="4">
                  <c:v>0.58514999999999995</c:v>
                </c:pt>
                <c:pt idx="5">
                  <c:v>0.61834999999999996</c:v>
                </c:pt>
                <c:pt idx="6">
                  <c:v>0.62404000000000004</c:v>
                </c:pt>
                <c:pt idx="7">
                  <c:v>0.67200000000000004</c:v>
                </c:pt>
                <c:pt idx="8">
                  <c:v>0.69215000000000004</c:v>
                </c:pt>
                <c:pt idx="9">
                  <c:v>0.72365999999999997</c:v>
                </c:pt>
                <c:pt idx="10">
                  <c:v>0.77346999999999999</c:v>
                </c:pt>
                <c:pt idx="11">
                  <c:v>0.82328999999999997</c:v>
                </c:pt>
                <c:pt idx="12">
                  <c:v>0.82867999999999997</c:v>
                </c:pt>
                <c:pt idx="13">
                  <c:v>0.86941000000000002</c:v>
                </c:pt>
                <c:pt idx="14">
                  <c:v>0.88034000000000001</c:v>
                </c:pt>
                <c:pt idx="15">
                  <c:v>0.91183999999999998</c:v>
                </c:pt>
                <c:pt idx="16">
                  <c:v>0.93200000000000005</c:v>
                </c:pt>
                <c:pt idx="17">
                  <c:v>0.95057999999999998</c:v>
                </c:pt>
              </c:numCache>
            </c:numRef>
          </c:xVal>
          <c:yVal>
            <c:numRef>
              <c:f>'010a'!$B$23:$B$40</c:f>
              <c:numCache>
                <c:formatCode>General</c:formatCode>
                <c:ptCount val="18"/>
                <c:pt idx="0">
                  <c:v>847.31</c:v>
                </c:pt>
                <c:pt idx="1">
                  <c:v>850.02</c:v>
                </c:pt>
                <c:pt idx="2">
                  <c:v>850.32</c:v>
                </c:pt>
                <c:pt idx="3">
                  <c:v>850.63</c:v>
                </c:pt>
                <c:pt idx="4">
                  <c:v>850.15</c:v>
                </c:pt>
                <c:pt idx="5">
                  <c:v>852.03</c:v>
                </c:pt>
                <c:pt idx="6">
                  <c:v>852.39</c:v>
                </c:pt>
                <c:pt idx="7">
                  <c:v>853.78</c:v>
                </c:pt>
                <c:pt idx="8">
                  <c:v>853.99</c:v>
                </c:pt>
                <c:pt idx="9">
                  <c:v>854.15</c:v>
                </c:pt>
                <c:pt idx="10">
                  <c:v>854.23</c:v>
                </c:pt>
                <c:pt idx="11">
                  <c:v>854.23</c:v>
                </c:pt>
                <c:pt idx="12">
                  <c:v>854.23</c:v>
                </c:pt>
                <c:pt idx="13">
                  <c:v>854.32</c:v>
                </c:pt>
                <c:pt idx="14">
                  <c:v>854.33</c:v>
                </c:pt>
                <c:pt idx="15">
                  <c:v>854.25</c:v>
                </c:pt>
                <c:pt idx="16">
                  <c:v>854.42</c:v>
                </c:pt>
                <c:pt idx="17">
                  <c:v>854.95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4-4E24-8278-95C57FA9C5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'010a'!$H$17:$H$18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'010a'!$I$17:$I$18</c:f>
              <c:numCache>
                <c:formatCode>General</c:formatCode>
                <c:ptCount val="2"/>
                <c:pt idx="0">
                  <c:v>843.89</c:v>
                </c:pt>
                <c:pt idx="1">
                  <c:v>856.21299999999997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D4-4E24-8278-95C57FA9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43871"/>
        <c:axId val="1372303087"/>
      </c:scatterChart>
      <c:valAx>
        <c:axId val="113994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3087"/>
        <c:crosses val="autoZero"/>
        <c:crossBetween val="midCat"/>
      </c:valAx>
      <c:valAx>
        <c:axId val="1372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'010b'!$A$2:$A$42</c:f>
              <c:numCache>
                <c:formatCode>General</c:formatCode>
                <c:ptCount val="41"/>
                <c:pt idx="0">
                  <c:v>0</c:v>
                </c:pt>
                <c:pt idx="1">
                  <c:v>7.1999999999999998E-3</c:v>
                </c:pt>
                <c:pt idx="2">
                  <c:v>9.7999999999999997E-3</c:v>
                </c:pt>
                <c:pt idx="3">
                  <c:v>1.5469999999999999E-2</c:v>
                </c:pt>
                <c:pt idx="4">
                  <c:v>1.7100000000000001E-2</c:v>
                </c:pt>
                <c:pt idx="5">
                  <c:v>2.2759999999999999E-2</c:v>
                </c:pt>
                <c:pt idx="6">
                  <c:v>2.997E-2</c:v>
                </c:pt>
                <c:pt idx="7">
                  <c:v>4.1149999999999999E-2</c:v>
                </c:pt>
                <c:pt idx="8">
                  <c:v>4.4699999999999997E-2</c:v>
                </c:pt>
                <c:pt idx="9">
                  <c:v>7.7880000000000005E-2</c:v>
                </c:pt>
                <c:pt idx="10">
                  <c:v>7.986E-2</c:v>
                </c:pt>
                <c:pt idx="11">
                  <c:v>0.11476</c:v>
                </c:pt>
                <c:pt idx="12">
                  <c:v>0.11674</c:v>
                </c:pt>
                <c:pt idx="13">
                  <c:v>0.13874</c:v>
                </c:pt>
                <c:pt idx="14">
                  <c:v>0.17391999999999999</c:v>
                </c:pt>
                <c:pt idx="15">
                  <c:v>0.17563000000000001</c:v>
                </c:pt>
                <c:pt idx="16">
                  <c:v>0.24940999999999999</c:v>
                </c:pt>
                <c:pt idx="17">
                  <c:v>0.25324000000000002</c:v>
                </c:pt>
                <c:pt idx="18">
                  <c:v>0.32887</c:v>
                </c:pt>
                <c:pt idx="19">
                  <c:v>0.35085</c:v>
                </c:pt>
                <c:pt idx="20">
                  <c:v>0.41556999999999999</c:v>
                </c:pt>
                <c:pt idx="21">
                  <c:v>0.46538000000000002</c:v>
                </c:pt>
                <c:pt idx="22">
                  <c:v>0.51319000000000004</c:v>
                </c:pt>
                <c:pt idx="23">
                  <c:v>0.52071999999999996</c:v>
                </c:pt>
                <c:pt idx="24">
                  <c:v>0.57052999999999998</c:v>
                </c:pt>
                <c:pt idx="25">
                  <c:v>0.58514999999999995</c:v>
                </c:pt>
                <c:pt idx="26">
                  <c:v>0.61834999999999996</c:v>
                </c:pt>
                <c:pt idx="27">
                  <c:v>0.62404000000000004</c:v>
                </c:pt>
                <c:pt idx="28">
                  <c:v>0.67200000000000004</c:v>
                </c:pt>
                <c:pt idx="29">
                  <c:v>0.69215000000000004</c:v>
                </c:pt>
                <c:pt idx="30">
                  <c:v>0.72365999999999997</c:v>
                </c:pt>
                <c:pt idx="31">
                  <c:v>0.77346999999999999</c:v>
                </c:pt>
                <c:pt idx="32">
                  <c:v>0.82328999999999997</c:v>
                </c:pt>
                <c:pt idx="33">
                  <c:v>0.82867999999999997</c:v>
                </c:pt>
                <c:pt idx="34">
                  <c:v>0.86941000000000002</c:v>
                </c:pt>
                <c:pt idx="35">
                  <c:v>0.88034000000000001</c:v>
                </c:pt>
                <c:pt idx="36">
                  <c:v>0.91183999999999998</c:v>
                </c:pt>
                <c:pt idx="37">
                  <c:v>0.93200000000000005</c:v>
                </c:pt>
                <c:pt idx="38">
                  <c:v>0.95057999999999998</c:v>
                </c:pt>
                <c:pt idx="39">
                  <c:v>0.97811999999999999</c:v>
                </c:pt>
                <c:pt idx="40">
                  <c:v>0.99670000000000003</c:v>
                </c:pt>
              </c:numCache>
            </c:numRef>
          </c:xVal>
          <c:yVal>
            <c:numRef>
              <c:f>'010b'!$B$2:$B$42</c:f>
              <c:numCache>
                <c:formatCode>General</c:formatCode>
                <c:ptCount val="41"/>
                <c:pt idx="0">
                  <c:v>0</c:v>
                </c:pt>
                <c:pt idx="1">
                  <c:v>100.01</c:v>
                </c:pt>
                <c:pt idx="2">
                  <c:v>284.08</c:v>
                </c:pt>
                <c:pt idx="3">
                  <c:v>614.57000000000005</c:v>
                </c:pt>
                <c:pt idx="4">
                  <c:v>660.65</c:v>
                </c:pt>
                <c:pt idx="5">
                  <c:v>665.5</c:v>
                </c:pt>
                <c:pt idx="6">
                  <c:v>674.64</c:v>
                </c:pt>
                <c:pt idx="7">
                  <c:v>694.62</c:v>
                </c:pt>
                <c:pt idx="8">
                  <c:v>698.45</c:v>
                </c:pt>
                <c:pt idx="9">
                  <c:v>714.06</c:v>
                </c:pt>
                <c:pt idx="10">
                  <c:v>714.69</c:v>
                </c:pt>
                <c:pt idx="11">
                  <c:v>726.95</c:v>
                </c:pt>
                <c:pt idx="12">
                  <c:v>727.48</c:v>
                </c:pt>
                <c:pt idx="13">
                  <c:v>731.95</c:v>
                </c:pt>
                <c:pt idx="14">
                  <c:v>736.68</c:v>
                </c:pt>
                <c:pt idx="15">
                  <c:v>736.88</c:v>
                </c:pt>
                <c:pt idx="16">
                  <c:v>745.44</c:v>
                </c:pt>
                <c:pt idx="17">
                  <c:v>745.91</c:v>
                </c:pt>
                <c:pt idx="18">
                  <c:v>755.14</c:v>
                </c:pt>
                <c:pt idx="19">
                  <c:v>757.23</c:v>
                </c:pt>
                <c:pt idx="20">
                  <c:v>762.57</c:v>
                </c:pt>
                <c:pt idx="21">
                  <c:v>766.3</c:v>
                </c:pt>
                <c:pt idx="22">
                  <c:v>767.82</c:v>
                </c:pt>
                <c:pt idx="23">
                  <c:v>768.22</c:v>
                </c:pt>
                <c:pt idx="24">
                  <c:v>771.95</c:v>
                </c:pt>
                <c:pt idx="25">
                  <c:v>772.22</c:v>
                </c:pt>
                <c:pt idx="26">
                  <c:v>772.02</c:v>
                </c:pt>
                <c:pt idx="27">
                  <c:v>772.04</c:v>
                </c:pt>
                <c:pt idx="28">
                  <c:v>773.95</c:v>
                </c:pt>
                <c:pt idx="29">
                  <c:v>774.72</c:v>
                </c:pt>
                <c:pt idx="30">
                  <c:v>775.86</c:v>
                </c:pt>
                <c:pt idx="31">
                  <c:v>777.77</c:v>
                </c:pt>
                <c:pt idx="32">
                  <c:v>777.86</c:v>
                </c:pt>
                <c:pt idx="33">
                  <c:v>778.18</c:v>
                </c:pt>
                <c:pt idx="34">
                  <c:v>781.58</c:v>
                </c:pt>
                <c:pt idx="35">
                  <c:v>781.7</c:v>
                </c:pt>
                <c:pt idx="36">
                  <c:v>781.66</c:v>
                </c:pt>
                <c:pt idx="37">
                  <c:v>784.33</c:v>
                </c:pt>
                <c:pt idx="38">
                  <c:v>787.18</c:v>
                </c:pt>
                <c:pt idx="39">
                  <c:v>788.83</c:v>
                </c:pt>
                <c:pt idx="40">
                  <c:v>789.08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3-4E49-9725-4B7259778F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824584426946632E-3"/>
                  <c:y val="0.38919218431029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'010b'!$A$18:$A$41</c:f>
              <c:numCache>
                <c:formatCode>General</c:formatCode>
                <c:ptCount val="24"/>
                <c:pt idx="0">
                  <c:v>0.24940999999999999</c:v>
                </c:pt>
                <c:pt idx="1">
                  <c:v>0.25324000000000002</c:v>
                </c:pt>
                <c:pt idx="2">
                  <c:v>0.32887</c:v>
                </c:pt>
                <c:pt idx="3">
                  <c:v>0.35085</c:v>
                </c:pt>
                <c:pt idx="4">
                  <c:v>0.41556999999999999</c:v>
                </c:pt>
                <c:pt idx="5">
                  <c:v>0.46538000000000002</c:v>
                </c:pt>
                <c:pt idx="6">
                  <c:v>0.51319000000000004</c:v>
                </c:pt>
                <c:pt idx="7">
                  <c:v>0.52071999999999996</c:v>
                </c:pt>
                <c:pt idx="8">
                  <c:v>0.57052999999999998</c:v>
                </c:pt>
                <c:pt idx="9">
                  <c:v>0.58514999999999995</c:v>
                </c:pt>
                <c:pt idx="10">
                  <c:v>0.61834999999999996</c:v>
                </c:pt>
                <c:pt idx="11">
                  <c:v>0.62404000000000004</c:v>
                </c:pt>
                <c:pt idx="12">
                  <c:v>0.67200000000000004</c:v>
                </c:pt>
                <c:pt idx="13">
                  <c:v>0.69215000000000004</c:v>
                </c:pt>
                <c:pt idx="14">
                  <c:v>0.72365999999999997</c:v>
                </c:pt>
                <c:pt idx="15">
                  <c:v>0.77346999999999999</c:v>
                </c:pt>
                <c:pt idx="16">
                  <c:v>0.82328999999999997</c:v>
                </c:pt>
                <c:pt idx="17">
                  <c:v>0.82867999999999997</c:v>
                </c:pt>
                <c:pt idx="18">
                  <c:v>0.86941000000000002</c:v>
                </c:pt>
                <c:pt idx="19">
                  <c:v>0.88034000000000001</c:v>
                </c:pt>
                <c:pt idx="20">
                  <c:v>0.91183999999999998</c:v>
                </c:pt>
                <c:pt idx="21">
                  <c:v>0.93200000000000005</c:v>
                </c:pt>
                <c:pt idx="22">
                  <c:v>0.95057999999999998</c:v>
                </c:pt>
                <c:pt idx="23">
                  <c:v>0.97811999999999999</c:v>
                </c:pt>
              </c:numCache>
            </c:numRef>
          </c:xVal>
          <c:yVal>
            <c:numRef>
              <c:f>'010b'!$B$18:$B$41</c:f>
              <c:numCache>
                <c:formatCode>General</c:formatCode>
                <c:ptCount val="24"/>
                <c:pt idx="0">
                  <c:v>745.44</c:v>
                </c:pt>
                <c:pt idx="1">
                  <c:v>745.91</c:v>
                </c:pt>
                <c:pt idx="2">
                  <c:v>755.14</c:v>
                </c:pt>
                <c:pt idx="3">
                  <c:v>757.23</c:v>
                </c:pt>
                <c:pt idx="4">
                  <c:v>762.57</c:v>
                </c:pt>
                <c:pt idx="5">
                  <c:v>766.3</c:v>
                </c:pt>
                <c:pt idx="6">
                  <c:v>767.82</c:v>
                </c:pt>
                <c:pt idx="7">
                  <c:v>768.22</c:v>
                </c:pt>
                <c:pt idx="8">
                  <c:v>771.95</c:v>
                </c:pt>
                <c:pt idx="9">
                  <c:v>772.22</c:v>
                </c:pt>
                <c:pt idx="10">
                  <c:v>772.02</c:v>
                </c:pt>
                <c:pt idx="11">
                  <c:v>772.04</c:v>
                </c:pt>
                <c:pt idx="12">
                  <c:v>773.95</c:v>
                </c:pt>
                <c:pt idx="13">
                  <c:v>774.72</c:v>
                </c:pt>
                <c:pt idx="14">
                  <c:v>775.86</c:v>
                </c:pt>
                <c:pt idx="15">
                  <c:v>777.77</c:v>
                </c:pt>
                <c:pt idx="16">
                  <c:v>777.86</c:v>
                </c:pt>
                <c:pt idx="17">
                  <c:v>778.18</c:v>
                </c:pt>
                <c:pt idx="18">
                  <c:v>781.58</c:v>
                </c:pt>
                <c:pt idx="19">
                  <c:v>781.7</c:v>
                </c:pt>
                <c:pt idx="20">
                  <c:v>781.66</c:v>
                </c:pt>
                <c:pt idx="21">
                  <c:v>784.33</c:v>
                </c:pt>
                <c:pt idx="22">
                  <c:v>787.18</c:v>
                </c:pt>
                <c:pt idx="23">
                  <c:v>788.83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23-4E49-9725-4B7259778F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'010b'!$H$17:$H$18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'010b'!$I$17:$I$18</c:f>
              <c:numCache>
                <c:formatCode>General</c:formatCode>
                <c:ptCount val="2"/>
                <c:pt idx="0">
                  <c:v>739.41</c:v>
                </c:pt>
                <c:pt idx="1">
                  <c:v>789.28899999999999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23-4E49-9725-4B725977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23215"/>
        <c:axId val="747598127"/>
      </c:scatterChart>
      <c:valAx>
        <c:axId val="1140023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8127"/>
        <c:crosses val="autoZero"/>
        <c:crossBetween val="midCat"/>
      </c:valAx>
      <c:valAx>
        <c:axId val="747598127"/>
        <c:scaling>
          <c:orientation val="minMax"/>
          <c:max val="80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'010b'!$A$2:$A$42</c:f>
              <c:numCache>
                <c:formatCode>General</c:formatCode>
                <c:ptCount val="41"/>
                <c:pt idx="0">
                  <c:v>0</c:v>
                </c:pt>
                <c:pt idx="1">
                  <c:v>7.1999999999999998E-3</c:v>
                </c:pt>
                <c:pt idx="2">
                  <c:v>9.7999999999999997E-3</c:v>
                </c:pt>
                <c:pt idx="3">
                  <c:v>1.5469999999999999E-2</c:v>
                </c:pt>
                <c:pt idx="4">
                  <c:v>1.7100000000000001E-2</c:v>
                </c:pt>
                <c:pt idx="5">
                  <c:v>2.2759999999999999E-2</c:v>
                </c:pt>
                <c:pt idx="6">
                  <c:v>2.997E-2</c:v>
                </c:pt>
                <c:pt idx="7">
                  <c:v>4.1149999999999999E-2</c:v>
                </c:pt>
                <c:pt idx="8">
                  <c:v>4.4699999999999997E-2</c:v>
                </c:pt>
                <c:pt idx="9">
                  <c:v>7.7880000000000005E-2</c:v>
                </c:pt>
                <c:pt idx="10">
                  <c:v>7.986E-2</c:v>
                </c:pt>
                <c:pt idx="11">
                  <c:v>0.11476</c:v>
                </c:pt>
                <c:pt idx="12">
                  <c:v>0.11674</c:v>
                </c:pt>
                <c:pt idx="13">
                  <c:v>0.13874</c:v>
                </c:pt>
                <c:pt idx="14">
                  <c:v>0.17391999999999999</c:v>
                </c:pt>
                <c:pt idx="15">
                  <c:v>0.17563000000000001</c:v>
                </c:pt>
                <c:pt idx="16">
                  <c:v>0.24940999999999999</c:v>
                </c:pt>
                <c:pt idx="17">
                  <c:v>0.25324000000000002</c:v>
                </c:pt>
                <c:pt idx="18">
                  <c:v>0.32887</c:v>
                </c:pt>
                <c:pt idx="19">
                  <c:v>0.35085</c:v>
                </c:pt>
                <c:pt idx="20">
                  <c:v>0.41556999999999999</c:v>
                </c:pt>
                <c:pt idx="21">
                  <c:v>0.46538000000000002</c:v>
                </c:pt>
                <c:pt idx="22">
                  <c:v>0.51319000000000004</c:v>
                </c:pt>
                <c:pt idx="23">
                  <c:v>0.52071999999999996</c:v>
                </c:pt>
                <c:pt idx="24">
                  <c:v>0.57052999999999998</c:v>
                </c:pt>
                <c:pt idx="25">
                  <c:v>0.58514999999999995</c:v>
                </c:pt>
                <c:pt idx="26">
                  <c:v>0.61834999999999996</c:v>
                </c:pt>
                <c:pt idx="27">
                  <c:v>0.62404000000000004</c:v>
                </c:pt>
                <c:pt idx="28">
                  <c:v>0.67200000000000004</c:v>
                </c:pt>
                <c:pt idx="29">
                  <c:v>0.69215000000000004</c:v>
                </c:pt>
                <c:pt idx="30">
                  <c:v>0.72365999999999997</c:v>
                </c:pt>
                <c:pt idx="31">
                  <c:v>0.77346999999999999</c:v>
                </c:pt>
                <c:pt idx="32">
                  <c:v>0.82328999999999997</c:v>
                </c:pt>
                <c:pt idx="33">
                  <c:v>0.82867999999999997</c:v>
                </c:pt>
                <c:pt idx="34">
                  <c:v>0.86941000000000002</c:v>
                </c:pt>
                <c:pt idx="35">
                  <c:v>0.88034000000000001</c:v>
                </c:pt>
                <c:pt idx="36">
                  <c:v>0.91183999999999998</c:v>
                </c:pt>
                <c:pt idx="37">
                  <c:v>0.93200000000000005</c:v>
                </c:pt>
                <c:pt idx="38">
                  <c:v>0.95057999999999998</c:v>
                </c:pt>
                <c:pt idx="39">
                  <c:v>0.97811999999999999</c:v>
                </c:pt>
                <c:pt idx="40">
                  <c:v>0.99670000000000003</c:v>
                </c:pt>
              </c:numCache>
            </c:numRef>
          </c:xVal>
          <c:yVal>
            <c:numRef>
              <c:f>'010b'!$B$2:$B$42</c:f>
              <c:numCache>
                <c:formatCode>General</c:formatCode>
                <c:ptCount val="41"/>
                <c:pt idx="0">
                  <c:v>0</c:v>
                </c:pt>
                <c:pt idx="1">
                  <c:v>100.01</c:v>
                </c:pt>
                <c:pt idx="2">
                  <c:v>284.08</c:v>
                </c:pt>
                <c:pt idx="3">
                  <c:v>614.57000000000005</c:v>
                </c:pt>
                <c:pt idx="4">
                  <c:v>660.65</c:v>
                </c:pt>
                <c:pt idx="5">
                  <c:v>665.5</c:v>
                </c:pt>
                <c:pt idx="6">
                  <c:v>674.64</c:v>
                </c:pt>
                <c:pt idx="7">
                  <c:v>694.62</c:v>
                </c:pt>
                <c:pt idx="8">
                  <c:v>698.45</c:v>
                </c:pt>
                <c:pt idx="9">
                  <c:v>714.06</c:v>
                </c:pt>
                <c:pt idx="10">
                  <c:v>714.69</c:v>
                </c:pt>
                <c:pt idx="11">
                  <c:v>726.95</c:v>
                </c:pt>
                <c:pt idx="12">
                  <c:v>727.48</c:v>
                </c:pt>
                <c:pt idx="13">
                  <c:v>731.95</c:v>
                </c:pt>
                <c:pt idx="14">
                  <c:v>736.68</c:v>
                </c:pt>
                <c:pt idx="15">
                  <c:v>736.88</c:v>
                </c:pt>
                <c:pt idx="16">
                  <c:v>745.44</c:v>
                </c:pt>
                <c:pt idx="17">
                  <c:v>745.91</c:v>
                </c:pt>
                <c:pt idx="18">
                  <c:v>755.14</c:v>
                </c:pt>
                <c:pt idx="19">
                  <c:v>757.23</c:v>
                </c:pt>
                <c:pt idx="20">
                  <c:v>762.57</c:v>
                </c:pt>
                <c:pt idx="21">
                  <c:v>766.3</c:v>
                </c:pt>
                <c:pt idx="22">
                  <c:v>767.82</c:v>
                </c:pt>
                <c:pt idx="23">
                  <c:v>768.22</c:v>
                </c:pt>
                <c:pt idx="24">
                  <c:v>771.95</c:v>
                </c:pt>
                <c:pt idx="25">
                  <c:v>772.22</c:v>
                </c:pt>
                <c:pt idx="26">
                  <c:v>772.02</c:v>
                </c:pt>
                <c:pt idx="27">
                  <c:v>772.04</c:v>
                </c:pt>
                <c:pt idx="28">
                  <c:v>773.95</c:v>
                </c:pt>
                <c:pt idx="29">
                  <c:v>774.72</c:v>
                </c:pt>
                <c:pt idx="30">
                  <c:v>775.86</c:v>
                </c:pt>
                <c:pt idx="31">
                  <c:v>777.77</c:v>
                </c:pt>
                <c:pt idx="32">
                  <c:v>777.86</c:v>
                </c:pt>
                <c:pt idx="33">
                  <c:v>778.18</c:v>
                </c:pt>
                <c:pt idx="34">
                  <c:v>781.58</c:v>
                </c:pt>
                <c:pt idx="35">
                  <c:v>781.7</c:v>
                </c:pt>
                <c:pt idx="36">
                  <c:v>781.66</c:v>
                </c:pt>
                <c:pt idx="37">
                  <c:v>784.33</c:v>
                </c:pt>
                <c:pt idx="38">
                  <c:v>787.18</c:v>
                </c:pt>
                <c:pt idx="39">
                  <c:v>788.83</c:v>
                </c:pt>
                <c:pt idx="40">
                  <c:v>789.08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C-4E07-AC66-2F51AC49CE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'010b'!$A$18:$A$41</c:f>
              <c:numCache>
                <c:formatCode>General</c:formatCode>
                <c:ptCount val="24"/>
                <c:pt idx="0">
                  <c:v>0.24940999999999999</c:v>
                </c:pt>
                <c:pt idx="1">
                  <c:v>0.25324000000000002</c:v>
                </c:pt>
                <c:pt idx="2">
                  <c:v>0.32887</c:v>
                </c:pt>
                <c:pt idx="3">
                  <c:v>0.35085</c:v>
                </c:pt>
                <c:pt idx="4">
                  <c:v>0.41556999999999999</c:v>
                </c:pt>
                <c:pt idx="5">
                  <c:v>0.46538000000000002</c:v>
                </c:pt>
                <c:pt idx="6">
                  <c:v>0.51319000000000004</c:v>
                </c:pt>
                <c:pt idx="7">
                  <c:v>0.52071999999999996</c:v>
                </c:pt>
                <c:pt idx="8">
                  <c:v>0.57052999999999998</c:v>
                </c:pt>
                <c:pt idx="9">
                  <c:v>0.58514999999999995</c:v>
                </c:pt>
                <c:pt idx="10">
                  <c:v>0.61834999999999996</c:v>
                </c:pt>
                <c:pt idx="11">
                  <c:v>0.62404000000000004</c:v>
                </c:pt>
                <c:pt idx="12">
                  <c:v>0.67200000000000004</c:v>
                </c:pt>
                <c:pt idx="13">
                  <c:v>0.69215000000000004</c:v>
                </c:pt>
                <c:pt idx="14">
                  <c:v>0.72365999999999997</c:v>
                </c:pt>
                <c:pt idx="15">
                  <c:v>0.77346999999999999</c:v>
                </c:pt>
                <c:pt idx="16">
                  <c:v>0.82328999999999997</c:v>
                </c:pt>
                <c:pt idx="17">
                  <c:v>0.82867999999999997</c:v>
                </c:pt>
                <c:pt idx="18">
                  <c:v>0.86941000000000002</c:v>
                </c:pt>
                <c:pt idx="19">
                  <c:v>0.88034000000000001</c:v>
                </c:pt>
                <c:pt idx="20">
                  <c:v>0.91183999999999998</c:v>
                </c:pt>
                <c:pt idx="21">
                  <c:v>0.93200000000000005</c:v>
                </c:pt>
                <c:pt idx="22">
                  <c:v>0.95057999999999998</c:v>
                </c:pt>
                <c:pt idx="23">
                  <c:v>0.97811999999999999</c:v>
                </c:pt>
              </c:numCache>
            </c:numRef>
          </c:xVal>
          <c:yVal>
            <c:numRef>
              <c:f>'010b'!$B$18:$B$41</c:f>
              <c:numCache>
                <c:formatCode>General</c:formatCode>
                <c:ptCount val="24"/>
                <c:pt idx="0">
                  <c:v>745.44</c:v>
                </c:pt>
                <c:pt idx="1">
                  <c:v>745.91</c:v>
                </c:pt>
                <c:pt idx="2">
                  <c:v>755.14</c:v>
                </c:pt>
                <c:pt idx="3">
                  <c:v>757.23</c:v>
                </c:pt>
                <c:pt idx="4">
                  <c:v>762.57</c:v>
                </c:pt>
                <c:pt idx="5">
                  <c:v>766.3</c:v>
                </c:pt>
                <c:pt idx="6">
                  <c:v>767.82</c:v>
                </c:pt>
                <c:pt idx="7">
                  <c:v>768.22</c:v>
                </c:pt>
                <c:pt idx="8">
                  <c:v>771.95</c:v>
                </c:pt>
                <c:pt idx="9">
                  <c:v>772.22</c:v>
                </c:pt>
                <c:pt idx="10">
                  <c:v>772.02</c:v>
                </c:pt>
                <c:pt idx="11">
                  <c:v>772.04</c:v>
                </c:pt>
                <c:pt idx="12">
                  <c:v>773.95</c:v>
                </c:pt>
                <c:pt idx="13">
                  <c:v>774.72</c:v>
                </c:pt>
                <c:pt idx="14">
                  <c:v>775.86</c:v>
                </c:pt>
                <c:pt idx="15">
                  <c:v>777.77</c:v>
                </c:pt>
                <c:pt idx="16">
                  <c:v>777.86</c:v>
                </c:pt>
                <c:pt idx="17">
                  <c:v>778.18</c:v>
                </c:pt>
                <c:pt idx="18">
                  <c:v>781.58</c:v>
                </c:pt>
                <c:pt idx="19">
                  <c:v>781.7</c:v>
                </c:pt>
                <c:pt idx="20">
                  <c:v>781.66</c:v>
                </c:pt>
                <c:pt idx="21">
                  <c:v>784.33</c:v>
                </c:pt>
                <c:pt idx="22">
                  <c:v>787.18</c:v>
                </c:pt>
                <c:pt idx="23">
                  <c:v>788.83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C-4E07-AC66-2F51AC49CE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'010b'!$H$17:$H$18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'010b'!$I$17:$I$18</c:f>
              <c:numCache>
                <c:formatCode>General</c:formatCode>
                <c:ptCount val="2"/>
                <c:pt idx="0">
                  <c:v>739.41</c:v>
                </c:pt>
                <c:pt idx="1">
                  <c:v>789.28899999999999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C-4E07-AC66-2F51AC49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23215"/>
        <c:axId val="747598127"/>
      </c:scatterChart>
      <c:valAx>
        <c:axId val="1140023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8127"/>
        <c:crosses val="autoZero"/>
        <c:crossBetween val="midCat"/>
      </c:valAx>
      <c:valAx>
        <c:axId val="7475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'015'!$B$1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5.1999999999999995E-4</c:v>
                </c:pt>
                <c:pt idx="2">
                  <c:v>9.5899999999999996E-3</c:v>
                </c:pt>
                <c:pt idx="3">
                  <c:v>3.1480000000000001E-2</c:v>
                </c:pt>
                <c:pt idx="4">
                  <c:v>6.2230000000000001E-2</c:v>
                </c:pt>
                <c:pt idx="5">
                  <c:v>7.6819999999999999E-2</c:v>
                </c:pt>
                <c:pt idx="6">
                  <c:v>9.8699999999999996E-2</c:v>
                </c:pt>
                <c:pt idx="7">
                  <c:v>0.11849999999999999</c:v>
                </c:pt>
                <c:pt idx="8">
                  <c:v>0.13777</c:v>
                </c:pt>
                <c:pt idx="9">
                  <c:v>0.15966</c:v>
                </c:pt>
                <c:pt idx="10">
                  <c:v>0.18049999999999999</c:v>
                </c:pt>
                <c:pt idx="11">
                  <c:v>0.24249000000000001</c:v>
                </c:pt>
                <c:pt idx="12">
                  <c:v>0.30397000000000002</c:v>
                </c:pt>
                <c:pt idx="13">
                  <c:v>0.35970999999999997</c:v>
                </c:pt>
                <c:pt idx="14">
                  <c:v>0.40034999999999998</c:v>
                </c:pt>
                <c:pt idx="15">
                  <c:v>0.44932</c:v>
                </c:pt>
                <c:pt idx="16">
                  <c:v>0.49985000000000002</c:v>
                </c:pt>
                <c:pt idx="17">
                  <c:v>0.54830000000000001</c:v>
                </c:pt>
                <c:pt idx="18">
                  <c:v>0.59831999999999996</c:v>
                </c:pt>
                <c:pt idx="19">
                  <c:v>0.65042</c:v>
                </c:pt>
                <c:pt idx="20">
                  <c:v>0.69991000000000003</c:v>
                </c:pt>
                <c:pt idx="21">
                  <c:v>0.74887999999999999</c:v>
                </c:pt>
                <c:pt idx="22">
                  <c:v>0.80254000000000003</c:v>
                </c:pt>
                <c:pt idx="23">
                  <c:v>0.82025000000000003</c:v>
                </c:pt>
                <c:pt idx="24">
                  <c:v>0.85046999999999995</c:v>
                </c:pt>
                <c:pt idx="25">
                  <c:v>0.87443000000000004</c:v>
                </c:pt>
                <c:pt idx="26">
                  <c:v>0.90100000000000002</c:v>
                </c:pt>
                <c:pt idx="27">
                  <c:v>0.92601</c:v>
                </c:pt>
                <c:pt idx="28">
                  <c:v>0.95154000000000005</c:v>
                </c:pt>
                <c:pt idx="29">
                  <c:v>0.97655000000000003</c:v>
                </c:pt>
                <c:pt idx="30">
                  <c:v>0.98904999999999998</c:v>
                </c:pt>
              </c:numCache>
            </c:numRef>
          </c:xVal>
          <c:yVal>
            <c:numRef>
              <c:f>'015'!$B$2:$B$32</c:f>
              <c:numCache>
                <c:formatCode>General</c:formatCode>
                <c:ptCount val="31"/>
                <c:pt idx="0">
                  <c:v>0</c:v>
                </c:pt>
                <c:pt idx="1">
                  <c:v>2.7360000000000002</c:v>
                </c:pt>
                <c:pt idx="2">
                  <c:v>166.58</c:v>
                </c:pt>
                <c:pt idx="3">
                  <c:v>173.38</c:v>
                </c:pt>
                <c:pt idx="4">
                  <c:v>177.81399999999999</c:v>
                </c:pt>
                <c:pt idx="5">
                  <c:v>179.14400000000001</c:v>
                </c:pt>
                <c:pt idx="6">
                  <c:v>180.917</c:v>
                </c:pt>
                <c:pt idx="7">
                  <c:v>181.803</c:v>
                </c:pt>
                <c:pt idx="8">
                  <c:v>182.541</c:v>
                </c:pt>
                <c:pt idx="9">
                  <c:v>183.57400000000001</c:v>
                </c:pt>
                <c:pt idx="10">
                  <c:v>184.31200000000001</c:v>
                </c:pt>
                <c:pt idx="11">
                  <c:v>185.49</c:v>
                </c:pt>
                <c:pt idx="12">
                  <c:v>186.22499999999999</c:v>
                </c:pt>
                <c:pt idx="13">
                  <c:v>187.256</c:v>
                </c:pt>
                <c:pt idx="14">
                  <c:v>187.54900000000001</c:v>
                </c:pt>
                <c:pt idx="15">
                  <c:v>187.84100000000001</c:v>
                </c:pt>
                <c:pt idx="16">
                  <c:v>188.13300000000001</c:v>
                </c:pt>
                <c:pt idx="17">
                  <c:v>188.42500000000001</c:v>
                </c:pt>
                <c:pt idx="18">
                  <c:v>188.71700000000001</c:v>
                </c:pt>
                <c:pt idx="19">
                  <c:v>189.30500000000001</c:v>
                </c:pt>
                <c:pt idx="20">
                  <c:v>189.15299999999999</c:v>
                </c:pt>
                <c:pt idx="21">
                  <c:v>189.59299999999999</c:v>
                </c:pt>
                <c:pt idx="22">
                  <c:v>189.73699999999999</c:v>
                </c:pt>
                <c:pt idx="23">
                  <c:v>190.03200000000001</c:v>
                </c:pt>
                <c:pt idx="24">
                  <c:v>189.88200000000001</c:v>
                </c:pt>
                <c:pt idx="25">
                  <c:v>190.619</c:v>
                </c:pt>
                <c:pt idx="26">
                  <c:v>190.61699999999999</c:v>
                </c:pt>
                <c:pt idx="27">
                  <c:v>190.911</c:v>
                </c:pt>
                <c:pt idx="28">
                  <c:v>191.501</c:v>
                </c:pt>
                <c:pt idx="29">
                  <c:v>192.97800000000001</c:v>
                </c:pt>
                <c:pt idx="30">
                  <c:v>194.30799999999999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7-40D3-8C6B-5D00FE4AFF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561461067366573E-2"/>
                  <c:y val="0.36669801691455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'015'!$A$13:$A$29</c:f>
              <c:numCache>
                <c:formatCode>General</c:formatCode>
                <c:ptCount val="17"/>
                <c:pt idx="0">
                  <c:v>0.24249000000000001</c:v>
                </c:pt>
                <c:pt idx="1">
                  <c:v>0.30397000000000002</c:v>
                </c:pt>
                <c:pt idx="2">
                  <c:v>0.35970999999999997</c:v>
                </c:pt>
                <c:pt idx="3">
                  <c:v>0.40034999999999998</c:v>
                </c:pt>
                <c:pt idx="4">
                  <c:v>0.44932</c:v>
                </c:pt>
                <c:pt idx="5">
                  <c:v>0.49985000000000002</c:v>
                </c:pt>
                <c:pt idx="6">
                  <c:v>0.54830000000000001</c:v>
                </c:pt>
                <c:pt idx="7">
                  <c:v>0.59831999999999996</c:v>
                </c:pt>
                <c:pt idx="8">
                  <c:v>0.65042</c:v>
                </c:pt>
                <c:pt idx="9">
                  <c:v>0.69991000000000003</c:v>
                </c:pt>
                <c:pt idx="10">
                  <c:v>0.74887999999999999</c:v>
                </c:pt>
                <c:pt idx="11">
                  <c:v>0.80254000000000003</c:v>
                </c:pt>
                <c:pt idx="12">
                  <c:v>0.82025000000000003</c:v>
                </c:pt>
                <c:pt idx="13">
                  <c:v>0.85046999999999995</c:v>
                </c:pt>
                <c:pt idx="14">
                  <c:v>0.87443000000000004</c:v>
                </c:pt>
                <c:pt idx="15">
                  <c:v>0.90100000000000002</c:v>
                </c:pt>
                <c:pt idx="16">
                  <c:v>0.92601</c:v>
                </c:pt>
              </c:numCache>
            </c:numRef>
          </c:xVal>
          <c:yVal>
            <c:numRef>
              <c:f>'015'!$B$13:$B$29</c:f>
              <c:numCache>
                <c:formatCode>General</c:formatCode>
                <c:ptCount val="17"/>
                <c:pt idx="0">
                  <c:v>185.49</c:v>
                </c:pt>
                <c:pt idx="1">
                  <c:v>186.22499999999999</c:v>
                </c:pt>
                <c:pt idx="2">
                  <c:v>187.256</c:v>
                </c:pt>
                <c:pt idx="3">
                  <c:v>187.54900000000001</c:v>
                </c:pt>
                <c:pt idx="4">
                  <c:v>187.84100000000001</c:v>
                </c:pt>
                <c:pt idx="5">
                  <c:v>188.13300000000001</c:v>
                </c:pt>
                <c:pt idx="6">
                  <c:v>188.42500000000001</c:v>
                </c:pt>
                <c:pt idx="7">
                  <c:v>188.71700000000001</c:v>
                </c:pt>
                <c:pt idx="8">
                  <c:v>189.30500000000001</c:v>
                </c:pt>
                <c:pt idx="9">
                  <c:v>189.15299999999999</c:v>
                </c:pt>
                <c:pt idx="10">
                  <c:v>189.59299999999999</c:v>
                </c:pt>
                <c:pt idx="11">
                  <c:v>189.73699999999999</c:v>
                </c:pt>
                <c:pt idx="12">
                  <c:v>190.03200000000001</c:v>
                </c:pt>
                <c:pt idx="13">
                  <c:v>189.88200000000001</c:v>
                </c:pt>
                <c:pt idx="14">
                  <c:v>190.619</c:v>
                </c:pt>
                <c:pt idx="15">
                  <c:v>190.61699999999999</c:v>
                </c:pt>
                <c:pt idx="16">
                  <c:v>190.911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7-40D3-8C6B-5D00FE4AFF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'015'!$H$18:$H$19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'015'!$I$18:$I$19</c:f>
              <c:numCache>
                <c:formatCode>General</c:formatCode>
                <c:ptCount val="2"/>
                <c:pt idx="0">
                  <c:v>184.49</c:v>
                </c:pt>
                <c:pt idx="1">
                  <c:v>191.34620000000001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57-40D3-8C6B-5D00FE4A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37904"/>
        <c:axId val="1454414096"/>
      </c:scatterChart>
      <c:valAx>
        <c:axId val="14216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4096"/>
        <c:crosses val="autoZero"/>
        <c:crossBetween val="midCat"/>
      </c:valAx>
      <c:valAx>
        <c:axId val="1454414096"/>
        <c:scaling>
          <c:orientation val="minMax"/>
          <c:max val="195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'015'!$B$1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5.1999999999999995E-4</c:v>
                </c:pt>
                <c:pt idx="2">
                  <c:v>9.5899999999999996E-3</c:v>
                </c:pt>
                <c:pt idx="3">
                  <c:v>3.1480000000000001E-2</c:v>
                </c:pt>
                <c:pt idx="4">
                  <c:v>6.2230000000000001E-2</c:v>
                </c:pt>
                <c:pt idx="5">
                  <c:v>7.6819999999999999E-2</c:v>
                </c:pt>
                <c:pt idx="6">
                  <c:v>9.8699999999999996E-2</c:v>
                </c:pt>
                <c:pt idx="7">
                  <c:v>0.11849999999999999</c:v>
                </c:pt>
                <c:pt idx="8">
                  <c:v>0.13777</c:v>
                </c:pt>
                <c:pt idx="9">
                  <c:v>0.15966</c:v>
                </c:pt>
                <c:pt idx="10">
                  <c:v>0.18049999999999999</c:v>
                </c:pt>
                <c:pt idx="11">
                  <c:v>0.24249000000000001</c:v>
                </c:pt>
                <c:pt idx="12">
                  <c:v>0.30397000000000002</c:v>
                </c:pt>
                <c:pt idx="13">
                  <c:v>0.35970999999999997</c:v>
                </c:pt>
                <c:pt idx="14">
                  <c:v>0.40034999999999998</c:v>
                </c:pt>
                <c:pt idx="15">
                  <c:v>0.44932</c:v>
                </c:pt>
                <c:pt idx="16">
                  <c:v>0.49985000000000002</c:v>
                </c:pt>
                <c:pt idx="17">
                  <c:v>0.54830000000000001</c:v>
                </c:pt>
                <c:pt idx="18">
                  <c:v>0.59831999999999996</c:v>
                </c:pt>
                <c:pt idx="19">
                  <c:v>0.65042</c:v>
                </c:pt>
                <c:pt idx="20">
                  <c:v>0.69991000000000003</c:v>
                </c:pt>
                <c:pt idx="21">
                  <c:v>0.74887999999999999</c:v>
                </c:pt>
                <c:pt idx="22">
                  <c:v>0.80254000000000003</c:v>
                </c:pt>
                <c:pt idx="23">
                  <c:v>0.82025000000000003</c:v>
                </c:pt>
                <c:pt idx="24">
                  <c:v>0.85046999999999995</c:v>
                </c:pt>
                <c:pt idx="25">
                  <c:v>0.87443000000000004</c:v>
                </c:pt>
                <c:pt idx="26">
                  <c:v>0.90100000000000002</c:v>
                </c:pt>
                <c:pt idx="27">
                  <c:v>0.92601</c:v>
                </c:pt>
                <c:pt idx="28">
                  <c:v>0.95154000000000005</c:v>
                </c:pt>
                <c:pt idx="29">
                  <c:v>0.97655000000000003</c:v>
                </c:pt>
                <c:pt idx="30">
                  <c:v>0.98904999999999998</c:v>
                </c:pt>
              </c:numCache>
            </c:numRef>
          </c:xVal>
          <c:yVal>
            <c:numRef>
              <c:f>'015'!$B$2:$B$32</c:f>
              <c:numCache>
                <c:formatCode>General</c:formatCode>
                <c:ptCount val="31"/>
                <c:pt idx="0">
                  <c:v>0</c:v>
                </c:pt>
                <c:pt idx="1">
                  <c:v>2.7360000000000002</c:v>
                </c:pt>
                <c:pt idx="2">
                  <c:v>166.58</c:v>
                </c:pt>
                <c:pt idx="3">
                  <c:v>173.38</c:v>
                </c:pt>
                <c:pt idx="4">
                  <c:v>177.81399999999999</c:v>
                </c:pt>
                <c:pt idx="5">
                  <c:v>179.14400000000001</c:v>
                </c:pt>
                <c:pt idx="6">
                  <c:v>180.917</c:v>
                </c:pt>
                <c:pt idx="7">
                  <c:v>181.803</c:v>
                </c:pt>
                <c:pt idx="8">
                  <c:v>182.541</c:v>
                </c:pt>
                <c:pt idx="9">
                  <c:v>183.57400000000001</c:v>
                </c:pt>
                <c:pt idx="10">
                  <c:v>184.31200000000001</c:v>
                </c:pt>
                <c:pt idx="11">
                  <c:v>185.49</c:v>
                </c:pt>
                <c:pt idx="12">
                  <c:v>186.22499999999999</c:v>
                </c:pt>
                <c:pt idx="13">
                  <c:v>187.256</c:v>
                </c:pt>
                <c:pt idx="14">
                  <c:v>187.54900000000001</c:v>
                </c:pt>
                <c:pt idx="15">
                  <c:v>187.84100000000001</c:v>
                </c:pt>
                <c:pt idx="16">
                  <c:v>188.13300000000001</c:v>
                </c:pt>
                <c:pt idx="17">
                  <c:v>188.42500000000001</c:v>
                </c:pt>
                <c:pt idx="18">
                  <c:v>188.71700000000001</c:v>
                </c:pt>
                <c:pt idx="19">
                  <c:v>189.30500000000001</c:v>
                </c:pt>
                <c:pt idx="20">
                  <c:v>189.15299999999999</c:v>
                </c:pt>
                <c:pt idx="21">
                  <c:v>189.59299999999999</c:v>
                </c:pt>
                <c:pt idx="22">
                  <c:v>189.73699999999999</c:v>
                </c:pt>
                <c:pt idx="23">
                  <c:v>190.03200000000001</c:v>
                </c:pt>
                <c:pt idx="24">
                  <c:v>189.88200000000001</c:v>
                </c:pt>
                <c:pt idx="25">
                  <c:v>190.619</c:v>
                </c:pt>
                <c:pt idx="26">
                  <c:v>190.61699999999999</c:v>
                </c:pt>
                <c:pt idx="27">
                  <c:v>190.911</c:v>
                </c:pt>
                <c:pt idx="28">
                  <c:v>191.501</c:v>
                </c:pt>
                <c:pt idx="29">
                  <c:v>192.97800000000001</c:v>
                </c:pt>
                <c:pt idx="30">
                  <c:v>194.30799999999999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C13-BEF8-281AD0BE57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'015'!$A$13:$A$29</c:f>
              <c:numCache>
                <c:formatCode>General</c:formatCode>
                <c:ptCount val="17"/>
                <c:pt idx="0">
                  <c:v>0.24249000000000001</c:v>
                </c:pt>
                <c:pt idx="1">
                  <c:v>0.30397000000000002</c:v>
                </c:pt>
                <c:pt idx="2">
                  <c:v>0.35970999999999997</c:v>
                </c:pt>
                <c:pt idx="3">
                  <c:v>0.40034999999999998</c:v>
                </c:pt>
                <c:pt idx="4">
                  <c:v>0.44932</c:v>
                </c:pt>
                <c:pt idx="5">
                  <c:v>0.49985000000000002</c:v>
                </c:pt>
                <c:pt idx="6">
                  <c:v>0.54830000000000001</c:v>
                </c:pt>
                <c:pt idx="7">
                  <c:v>0.59831999999999996</c:v>
                </c:pt>
                <c:pt idx="8">
                  <c:v>0.65042</c:v>
                </c:pt>
                <c:pt idx="9">
                  <c:v>0.69991000000000003</c:v>
                </c:pt>
                <c:pt idx="10">
                  <c:v>0.74887999999999999</c:v>
                </c:pt>
                <c:pt idx="11">
                  <c:v>0.80254000000000003</c:v>
                </c:pt>
                <c:pt idx="12">
                  <c:v>0.82025000000000003</c:v>
                </c:pt>
                <c:pt idx="13">
                  <c:v>0.85046999999999995</c:v>
                </c:pt>
                <c:pt idx="14">
                  <c:v>0.87443000000000004</c:v>
                </c:pt>
                <c:pt idx="15">
                  <c:v>0.90100000000000002</c:v>
                </c:pt>
                <c:pt idx="16">
                  <c:v>0.92601</c:v>
                </c:pt>
              </c:numCache>
            </c:numRef>
          </c:xVal>
          <c:yVal>
            <c:numRef>
              <c:f>'015'!$B$13:$B$29</c:f>
              <c:numCache>
                <c:formatCode>General</c:formatCode>
                <c:ptCount val="17"/>
                <c:pt idx="0">
                  <c:v>185.49</c:v>
                </c:pt>
                <c:pt idx="1">
                  <c:v>186.22499999999999</c:v>
                </c:pt>
                <c:pt idx="2">
                  <c:v>187.256</c:v>
                </c:pt>
                <c:pt idx="3">
                  <c:v>187.54900000000001</c:v>
                </c:pt>
                <c:pt idx="4">
                  <c:v>187.84100000000001</c:v>
                </c:pt>
                <c:pt idx="5">
                  <c:v>188.13300000000001</c:v>
                </c:pt>
                <c:pt idx="6">
                  <c:v>188.42500000000001</c:v>
                </c:pt>
                <c:pt idx="7">
                  <c:v>188.71700000000001</c:v>
                </c:pt>
                <c:pt idx="8">
                  <c:v>189.30500000000001</c:v>
                </c:pt>
                <c:pt idx="9">
                  <c:v>189.15299999999999</c:v>
                </c:pt>
                <c:pt idx="10">
                  <c:v>189.59299999999999</c:v>
                </c:pt>
                <c:pt idx="11">
                  <c:v>189.73699999999999</c:v>
                </c:pt>
                <c:pt idx="12">
                  <c:v>190.03200000000001</c:v>
                </c:pt>
                <c:pt idx="13">
                  <c:v>189.88200000000001</c:v>
                </c:pt>
                <c:pt idx="14">
                  <c:v>190.619</c:v>
                </c:pt>
                <c:pt idx="15">
                  <c:v>190.61699999999999</c:v>
                </c:pt>
                <c:pt idx="16">
                  <c:v>190.911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2-4C13-BEF8-281AD0BE57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'015'!$H$18:$H$19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'015'!$I$18:$I$19</c:f>
              <c:numCache>
                <c:formatCode>General</c:formatCode>
                <c:ptCount val="2"/>
                <c:pt idx="0">
                  <c:v>184.49</c:v>
                </c:pt>
                <c:pt idx="1">
                  <c:v>191.34620000000001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2-4C13-BEF8-281AD0BE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37904"/>
        <c:axId val="1454414096"/>
      </c:scatterChart>
      <c:valAx>
        <c:axId val="14216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4096"/>
        <c:crosses val="autoZero"/>
        <c:crossBetween val="midCat"/>
      </c:valAx>
      <c:valAx>
        <c:axId val="145441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'020'!$B$1</c:f>
              <c:strCache>
                <c:ptCount val="1"/>
                <c:pt idx="0">
                  <c:v>N (cm3/g)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'020'!$A$2:$A$25</c:f>
              <c:numCache>
                <c:formatCode>General</c:formatCode>
                <c:ptCount val="24"/>
                <c:pt idx="0">
                  <c:v>9.0200000000000002E-3</c:v>
                </c:pt>
                <c:pt idx="1">
                  <c:v>1.8720000000000001E-2</c:v>
                </c:pt>
                <c:pt idx="2">
                  <c:v>2.4969999999999999E-2</c:v>
                </c:pt>
                <c:pt idx="3">
                  <c:v>4.2999999999999997E-2</c:v>
                </c:pt>
                <c:pt idx="4">
                  <c:v>7.3510000000000006E-2</c:v>
                </c:pt>
                <c:pt idx="5">
                  <c:v>9.7780000000000006E-2</c:v>
                </c:pt>
                <c:pt idx="6">
                  <c:v>0.15118000000000001</c:v>
                </c:pt>
                <c:pt idx="7">
                  <c:v>0.19972000000000001</c:v>
                </c:pt>
                <c:pt idx="8">
                  <c:v>0.24965000000000001</c:v>
                </c:pt>
                <c:pt idx="9">
                  <c:v>0.30236000000000002</c:v>
                </c:pt>
                <c:pt idx="10">
                  <c:v>0.35021000000000002</c:v>
                </c:pt>
                <c:pt idx="11">
                  <c:v>0.39945000000000003</c:v>
                </c:pt>
                <c:pt idx="12">
                  <c:v>0.44590999999999997</c:v>
                </c:pt>
                <c:pt idx="13">
                  <c:v>0.49861</c:v>
                </c:pt>
                <c:pt idx="14">
                  <c:v>0.54784999999999995</c:v>
                </c:pt>
                <c:pt idx="15">
                  <c:v>0.59916999999999998</c:v>
                </c:pt>
                <c:pt idx="16">
                  <c:v>0.64978999999999998</c:v>
                </c:pt>
                <c:pt idx="17">
                  <c:v>0.70042000000000004</c:v>
                </c:pt>
                <c:pt idx="18">
                  <c:v>0.75104000000000004</c:v>
                </c:pt>
                <c:pt idx="19">
                  <c:v>0.80027999999999999</c:v>
                </c:pt>
                <c:pt idx="20">
                  <c:v>0.84882000000000002</c:v>
                </c:pt>
                <c:pt idx="21">
                  <c:v>0.90014000000000005</c:v>
                </c:pt>
                <c:pt idx="22">
                  <c:v>0.94938</c:v>
                </c:pt>
                <c:pt idx="23">
                  <c:v>0.98265999999999998</c:v>
                </c:pt>
              </c:numCache>
            </c:numRef>
          </c:xVal>
          <c:yVal>
            <c:numRef>
              <c:f>'020'!$B$2:$B$25</c:f>
              <c:numCache>
                <c:formatCode>General</c:formatCode>
                <c:ptCount val="24"/>
                <c:pt idx="0">
                  <c:v>657.03</c:v>
                </c:pt>
                <c:pt idx="1">
                  <c:v>710.93</c:v>
                </c:pt>
                <c:pt idx="2">
                  <c:v>727.19</c:v>
                </c:pt>
                <c:pt idx="3">
                  <c:v>752</c:v>
                </c:pt>
                <c:pt idx="4">
                  <c:v>772.53</c:v>
                </c:pt>
                <c:pt idx="5">
                  <c:v>780.23</c:v>
                </c:pt>
                <c:pt idx="6">
                  <c:v>799.05</c:v>
                </c:pt>
                <c:pt idx="7">
                  <c:v>805.89</c:v>
                </c:pt>
                <c:pt idx="8">
                  <c:v>814.45</c:v>
                </c:pt>
                <c:pt idx="9">
                  <c:v>826.43</c:v>
                </c:pt>
                <c:pt idx="10">
                  <c:v>831.56</c:v>
                </c:pt>
                <c:pt idx="11">
                  <c:v>838.4</c:v>
                </c:pt>
                <c:pt idx="12">
                  <c:v>840.11</c:v>
                </c:pt>
                <c:pt idx="13">
                  <c:v>842.68</c:v>
                </c:pt>
                <c:pt idx="14">
                  <c:v>851.24</c:v>
                </c:pt>
                <c:pt idx="15">
                  <c:v>850.38</c:v>
                </c:pt>
                <c:pt idx="16">
                  <c:v>853.8</c:v>
                </c:pt>
                <c:pt idx="17">
                  <c:v>855.51</c:v>
                </c:pt>
                <c:pt idx="18">
                  <c:v>857.22</c:v>
                </c:pt>
                <c:pt idx="19">
                  <c:v>859.79</c:v>
                </c:pt>
                <c:pt idx="20">
                  <c:v>860.65</c:v>
                </c:pt>
                <c:pt idx="21">
                  <c:v>861.5</c:v>
                </c:pt>
                <c:pt idx="22">
                  <c:v>860.65</c:v>
                </c:pt>
                <c:pt idx="23">
                  <c:v>861.5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B-4C3E-8FEA-BEC7580D8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5239405753893"/>
                  <c:y val="0.402777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'020'!$A$12:$A$25</c:f>
              <c:numCache>
                <c:formatCode>General</c:formatCode>
                <c:ptCount val="14"/>
                <c:pt idx="0">
                  <c:v>0.35021000000000002</c:v>
                </c:pt>
                <c:pt idx="1">
                  <c:v>0.39945000000000003</c:v>
                </c:pt>
                <c:pt idx="2">
                  <c:v>0.44590999999999997</c:v>
                </c:pt>
                <c:pt idx="3">
                  <c:v>0.49861</c:v>
                </c:pt>
                <c:pt idx="4">
                  <c:v>0.54784999999999995</c:v>
                </c:pt>
                <c:pt idx="5">
                  <c:v>0.59916999999999998</c:v>
                </c:pt>
                <c:pt idx="6">
                  <c:v>0.64978999999999998</c:v>
                </c:pt>
                <c:pt idx="7">
                  <c:v>0.70042000000000004</c:v>
                </c:pt>
                <c:pt idx="8">
                  <c:v>0.75104000000000004</c:v>
                </c:pt>
                <c:pt idx="9">
                  <c:v>0.80027999999999999</c:v>
                </c:pt>
                <c:pt idx="10">
                  <c:v>0.84882000000000002</c:v>
                </c:pt>
                <c:pt idx="11">
                  <c:v>0.90014000000000005</c:v>
                </c:pt>
                <c:pt idx="12">
                  <c:v>0.94938</c:v>
                </c:pt>
                <c:pt idx="13">
                  <c:v>0.98265999999999998</c:v>
                </c:pt>
              </c:numCache>
            </c:numRef>
          </c:xVal>
          <c:yVal>
            <c:numRef>
              <c:f>'020'!$B$12:$B$25</c:f>
              <c:numCache>
                <c:formatCode>General</c:formatCode>
                <c:ptCount val="14"/>
                <c:pt idx="0">
                  <c:v>831.56</c:v>
                </c:pt>
                <c:pt idx="1">
                  <c:v>838.4</c:v>
                </c:pt>
                <c:pt idx="2">
                  <c:v>840.11</c:v>
                </c:pt>
                <c:pt idx="3">
                  <c:v>842.68</c:v>
                </c:pt>
                <c:pt idx="4">
                  <c:v>851.24</c:v>
                </c:pt>
                <c:pt idx="5">
                  <c:v>850.38</c:v>
                </c:pt>
                <c:pt idx="6">
                  <c:v>853.8</c:v>
                </c:pt>
                <c:pt idx="7">
                  <c:v>855.51</c:v>
                </c:pt>
                <c:pt idx="8">
                  <c:v>857.22</c:v>
                </c:pt>
                <c:pt idx="9">
                  <c:v>859.79</c:v>
                </c:pt>
                <c:pt idx="10">
                  <c:v>860.65</c:v>
                </c:pt>
                <c:pt idx="11">
                  <c:v>861.5</c:v>
                </c:pt>
                <c:pt idx="12">
                  <c:v>860.65</c:v>
                </c:pt>
                <c:pt idx="13">
                  <c:v>861.5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B-4C3E-8FEA-BEC7580D8B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'020'!$H$17:$H$18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'020'!$I$17:$I$18</c:f>
              <c:numCache>
                <c:formatCode>General</c:formatCode>
                <c:ptCount val="2"/>
                <c:pt idx="0">
                  <c:v>821.37</c:v>
                </c:pt>
                <c:pt idx="1">
                  <c:v>866.55100000000004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B-4C3E-8FEA-BEC7580D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46895"/>
        <c:axId val="409417055"/>
      </c:scatterChart>
      <c:valAx>
        <c:axId val="4079468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7055"/>
        <c:crosses val="autoZero"/>
        <c:crossBetween val="midCat"/>
      </c:valAx>
      <c:valAx>
        <c:axId val="409417055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4D79-6CDB-4B67-9B73-90CCA5D9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0</xdr:rowOff>
    </xdr:from>
    <xdr:to>
      <xdr:col>20</xdr:col>
      <xdr:colOff>171450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0FAC9-F616-4F71-9030-2FE46780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14287</xdr:rowOff>
    </xdr:from>
    <xdr:to>
      <xdr:col>10</xdr:col>
      <xdr:colOff>342900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0B1C-BF77-FCA2-9655-7E22AF04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19</xdr:col>
      <xdr:colOff>323850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A526E-2C93-4ADB-916A-D8932541D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23812</xdr:rowOff>
    </xdr:from>
    <xdr:to>
      <xdr:col>10</xdr:col>
      <xdr:colOff>295275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2C5B6-E76C-D265-0CCD-617AB87AD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66675</xdr:rowOff>
    </xdr:from>
    <xdr:to>
      <xdr:col>20</xdr:col>
      <xdr:colOff>542925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B1A5D-7C73-4C43-99E4-E66C9FAC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0</xdr:row>
      <xdr:rowOff>0</xdr:rowOff>
    </xdr:from>
    <xdr:to>
      <xdr:col>10</xdr:col>
      <xdr:colOff>490537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7E136-C46E-4047-AE3B-48D6172D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0</xdr:row>
      <xdr:rowOff>38100</xdr:rowOff>
    </xdr:from>
    <xdr:to>
      <xdr:col>19</xdr:col>
      <xdr:colOff>219075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783BF-A509-4241-A53E-ACDAB5BE3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0</xdr:rowOff>
    </xdr:from>
    <xdr:to>
      <xdr:col>10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F148-717F-4466-B9D4-419ABA7A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0</xdr:rowOff>
    </xdr:from>
    <xdr:to>
      <xdr:col>20</xdr:col>
      <xdr:colOff>171450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F2D76-0657-4A10-ACEA-A5B37069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61912</xdr:rowOff>
    </xdr:from>
    <xdr:to>
      <xdr:col>11</xdr:col>
      <xdr:colOff>423862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BC5DE-4E41-412B-9494-9964B2B1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0</xdr:row>
      <xdr:rowOff>19050</xdr:rowOff>
    </xdr:from>
    <xdr:to>
      <xdr:col>20</xdr:col>
      <xdr:colOff>209550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62F1C-DB5B-4862-85FD-B0A7F804A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9B1B-25E6-4800-9378-2D7719662D9F}">
  <dimension ref="A1:C6"/>
  <sheetViews>
    <sheetView tabSelected="1" workbookViewId="0">
      <selection activeCell="C10" sqref="C10"/>
    </sheetView>
  </sheetViews>
  <sheetFormatPr defaultRowHeight="15" x14ac:dyDescent="0.25"/>
  <cols>
    <col min="2" max="2" width="24.28515625" customWidth="1"/>
  </cols>
  <sheetData>
    <row r="1" spans="1:3" x14ac:dyDescent="0.25">
      <c r="A1" t="s">
        <v>4</v>
      </c>
    </row>
    <row r="2" spans="1:3" x14ac:dyDescent="0.25">
      <c r="A2" t="s">
        <v>5</v>
      </c>
      <c r="B2" t="s">
        <v>6</v>
      </c>
      <c r="C2">
        <v>0.80769999999999997</v>
      </c>
    </row>
    <row r="3" spans="1:3" x14ac:dyDescent="0.25">
      <c r="A3" t="s">
        <v>7</v>
      </c>
      <c r="B3" t="s">
        <v>8</v>
      </c>
      <c r="C3">
        <v>28</v>
      </c>
    </row>
    <row r="4" spans="1:3" x14ac:dyDescent="0.25">
      <c r="A4" t="s">
        <v>9</v>
      </c>
      <c r="B4" t="s">
        <v>10</v>
      </c>
      <c r="C4">
        <v>22413.975747599998</v>
      </c>
    </row>
    <row r="6" spans="1:3" x14ac:dyDescent="0.25">
      <c r="A6" t="s">
        <v>11</v>
      </c>
      <c r="B6">
        <f>C3/(C2*C4)</f>
        <v>1.5466393334878478E-3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5418-43D0-458F-880D-63CBC6E89A6B}">
  <dimension ref="A1:J40"/>
  <sheetViews>
    <sheetView workbookViewId="0">
      <selection activeCell="G24" sqref="G24"/>
    </sheetView>
  </sheetViews>
  <sheetFormatPr defaultRowHeight="15" x14ac:dyDescent="0.25"/>
  <cols>
    <col min="1" max="1" width="18.140625" customWidth="1"/>
    <col min="2" max="2" width="10.5703125" customWidth="1"/>
    <col min="4" max="4" width="13.7109375" customWidth="1"/>
    <col min="5" max="5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1.7100000000000001E-2</v>
      </c>
      <c r="B2">
        <v>628.03</v>
      </c>
    </row>
    <row r="3" spans="1:2" x14ac:dyDescent="0.25">
      <c r="A3">
        <v>2.3029999999999998E-2</v>
      </c>
      <c r="B3">
        <v>646.82000000000005</v>
      </c>
    </row>
    <row r="4" spans="1:2" x14ac:dyDescent="0.25">
      <c r="A4">
        <v>2.7019999999999999E-2</v>
      </c>
      <c r="B4">
        <v>662.73</v>
      </c>
    </row>
    <row r="5" spans="1:2" x14ac:dyDescent="0.25">
      <c r="A5">
        <v>3.671E-2</v>
      </c>
      <c r="B5">
        <v>675.73</v>
      </c>
    </row>
    <row r="6" spans="1:2" x14ac:dyDescent="0.25">
      <c r="A6">
        <v>6.4659999999999995E-2</v>
      </c>
      <c r="B6">
        <v>700.25</v>
      </c>
    </row>
    <row r="7" spans="1:2" x14ac:dyDescent="0.25">
      <c r="A7">
        <v>8.7709999999999996E-2</v>
      </c>
      <c r="B7">
        <v>711.76</v>
      </c>
    </row>
    <row r="8" spans="1:2" x14ac:dyDescent="0.25">
      <c r="A8">
        <v>0.10786</v>
      </c>
      <c r="B8">
        <v>720.38</v>
      </c>
    </row>
    <row r="9" spans="1:2" x14ac:dyDescent="0.25">
      <c r="A9">
        <v>0.13370000000000001</v>
      </c>
      <c r="B9">
        <v>726.1</v>
      </c>
    </row>
    <row r="10" spans="1:2" x14ac:dyDescent="0.25">
      <c r="A10">
        <v>0.15285000000000001</v>
      </c>
      <c r="B10">
        <v>730.38</v>
      </c>
    </row>
    <row r="11" spans="1:2" x14ac:dyDescent="0.25">
      <c r="A11">
        <v>0.16908999999999999</v>
      </c>
      <c r="B11">
        <v>730.34</v>
      </c>
    </row>
    <row r="12" spans="1:2" x14ac:dyDescent="0.25">
      <c r="A12">
        <v>0.18443000000000001</v>
      </c>
      <c r="B12">
        <v>736.08</v>
      </c>
    </row>
    <row r="13" spans="1:2" x14ac:dyDescent="0.25">
      <c r="A13">
        <v>0.19783000000000001</v>
      </c>
      <c r="B13">
        <v>738.94</v>
      </c>
    </row>
    <row r="14" spans="1:2" x14ac:dyDescent="0.25">
      <c r="A14">
        <v>0.20835000000000001</v>
      </c>
      <c r="B14">
        <v>740.35</v>
      </c>
    </row>
    <row r="15" spans="1:2" x14ac:dyDescent="0.25">
      <c r="A15">
        <v>0.25617000000000001</v>
      </c>
      <c r="B15">
        <v>746</v>
      </c>
    </row>
    <row r="16" spans="1:2" x14ac:dyDescent="0.25">
      <c r="A16">
        <v>0.31069999999999998</v>
      </c>
      <c r="B16">
        <v>754.53</v>
      </c>
    </row>
    <row r="17" spans="1:10" ht="18.75" x14ac:dyDescent="0.35">
      <c r="A17">
        <v>0.35851</v>
      </c>
      <c r="B17">
        <v>760.18</v>
      </c>
      <c r="D17" t="s">
        <v>12</v>
      </c>
      <c r="E17" t="s">
        <v>13</v>
      </c>
      <c r="F17">
        <f>(85.788*0.99)+724.42</f>
        <v>809.35011999999995</v>
      </c>
      <c r="I17">
        <v>0</v>
      </c>
      <c r="J17">
        <v>724.42</v>
      </c>
    </row>
    <row r="18" spans="1:10" ht="17.25" x14ac:dyDescent="0.25">
      <c r="A18">
        <v>0.40919</v>
      </c>
      <c r="B18">
        <v>765.82</v>
      </c>
      <c r="D18" t="s">
        <v>14</v>
      </c>
      <c r="E18" t="s">
        <v>15</v>
      </c>
      <c r="F18">
        <f>F17*conversion!B6</f>
        <v>1.2517727301551096</v>
      </c>
      <c r="I18">
        <v>1</v>
      </c>
      <c r="J18">
        <f>85.788+724.42</f>
        <v>810.20799999999997</v>
      </c>
    </row>
    <row r="19" spans="1:10" x14ac:dyDescent="0.25">
      <c r="A19">
        <v>0.45795000000000002</v>
      </c>
      <c r="B19">
        <v>770.02</v>
      </c>
    </row>
    <row r="20" spans="1:10" x14ac:dyDescent="0.25">
      <c r="A20">
        <v>0.50861000000000001</v>
      </c>
      <c r="B20">
        <v>774.22</v>
      </c>
    </row>
    <row r="21" spans="1:10" x14ac:dyDescent="0.25">
      <c r="A21">
        <v>0.55737000000000003</v>
      </c>
      <c r="B21">
        <v>778.42</v>
      </c>
    </row>
    <row r="22" spans="1:10" x14ac:dyDescent="0.25">
      <c r="A22">
        <v>0.60899999999999999</v>
      </c>
      <c r="B22">
        <v>784.05</v>
      </c>
    </row>
    <row r="23" spans="1:10" x14ac:dyDescent="0.25">
      <c r="A23">
        <v>0.65864999999999996</v>
      </c>
      <c r="B23">
        <v>782.46</v>
      </c>
    </row>
    <row r="24" spans="1:10" x14ac:dyDescent="0.25">
      <c r="A24">
        <v>0.71123999999999998</v>
      </c>
      <c r="B24">
        <v>788.1</v>
      </c>
    </row>
    <row r="25" spans="1:10" x14ac:dyDescent="0.25">
      <c r="A25">
        <v>0.75899000000000005</v>
      </c>
      <c r="B25">
        <v>787.96</v>
      </c>
    </row>
    <row r="26" spans="1:10" x14ac:dyDescent="0.25">
      <c r="A26">
        <v>0.80679000000000001</v>
      </c>
      <c r="B26">
        <v>792.17</v>
      </c>
    </row>
    <row r="27" spans="1:10" x14ac:dyDescent="0.25">
      <c r="A27">
        <v>0.83165999999999995</v>
      </c>
      <c r="B27">
        <v>794.99</v>
      </c>
    </row>
    <row r="28" spans="1:10" x14ac:dyDescent="0.25">
      <c r="A28">
        <v>0.84694999999999998</v>
      </c>
      <c r="B28">
        <v>796.39</v>
      </c>
    </row>
    <row r="29" spans="1:10" x14ac:dyDescent="0.25">
      <c r="A29">
        <v>0.85934999999999995</v>
      </c>
      <c r="B29">
        <v>794.91</v>
      </c>
    </row>
    <row r="30" spans="1:10" x14ac:dyDescent="0.25">
      <c r="A30">
        <v>0.87275999999999998</v>
      </c>
      <c r="B30">
        <v>797.76</v>
      </c>
    </row>
    <row r="31" spans="1:10" x14ac:dyDescent="0.25">
      <c r="A31">
        <v>0.88615999999999995</v>
      </c>
      <c r="B31">
        <v>800.62</v>
      </c>
    </row>
    <row r="32" spans="1:10" x14ac:dyDescent="0.25">
      <c r="A32">
        <v>0.90237999999999996</v>
      </c>
      <c r="B32">
        <v>799.12</v>
      </c>
    </row>
    <row r="33" spans="1:2" x14ac:dyDescent="0.25">
      <c r="A33">
        <v>0.91478999999999999</v>
      </c>
      <c r="B33">
        <v>799.09</v>
      </c>
    </row>
    <row r="34" spans="1:2" x14ac:dyDescent="0.25">
      <c r="A34">
        <v>0.93393999999999999</v>
      </c>
      <c r="B34">
        <v>803.37</v>
      </c>
    </row>
    <row r="35" spans="1:2" x14ac:dyDescent="0.25">
      <c r="A35">
        <v>0.96164000000000005</v>
      </c>
      <c r="B35">
        <v>803.29</v>
      </c>
    </row>
    <row r="36" spans="1:2" x14ac:dyDescent="0.25">
      <c r="A36">
        <v>0.97413000000000005</v>
      </c>
      <c r="B36">
        <v>810.49</v>
      </c>
    </row>
    <row r="37" spans="1:2" x14ac:dyDescent="0.25">
      <c r="A37">
        <v>0.98282000000000003</v>
      </c>
      <c r="B37">
        <v>819.15</v>
      </c>
    </row>
    <row r="38" spans="1:2" x14ac:dyDescent="0.25">
      <c r="A38">
        <v>0.98670999999999998</v>
      </c>
      <c r="B38">
        <v>826.38</v>
      </c>
    </row>
    <row r="39" spans="1:2" x14ac:dyDescent="0.25">
      <c r="A39">
        <v>0.99151999999999996</v>
      </c>
      <c r="B39">
        <v>829.26</v>
      </c>
    </row>
    <row r="40" spans="1:2" x14ac:dyDescent="0.25">
      <c r="A40">
        <v>0.99741999999999997</v>
      </c>
      <c r="B40">
        <v>845.16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4174-35B9-41BD-AA66-4204B262E152}">
  <dimension ref="A1:I42"/>
  <sheetViews>
    <sheetView zoomScale="130" zoomScaleNormal="130" workbookViewId="0">
      <selection activeCell="D17" sqref="D17:F18"/>
    </sheetView>
  </sheetViews>
  <sheetFormatPr defaultRowHeight="15" x14ac:dyDescent="0.25"/>
  <cols>
    <col min="1" max="1" width="17.14062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5.3400000000000001E-3</v>
      </c>
      <c r="B2">
        <v>103.65</v>
      </c>
    </row>
    <row r="3" spans="1:2" x14ac:dyDescent="0.25">
      <c r="A3">
        <v>7.1999999999999998E-3</v>
      </c>
      <c r="B3">
        <v>413.34</v>
      </c>
    </row>
    <row r="4" spans="1:2" x14ac:dyDescent="0.25">
      <c r="A4">
        <v>9.7999999999999997E-3</v>
      </c>
      <c r="B4">
        <v>689.11</v>
      </c>
    </row>
    <row r="5" spans="1:2" x14ac:dyDescent="0.25">
      <c r="A5">
        <v>1.5469999999999999E-2</v>
      </c>
      <c r="B5">
        <v>736.66</v>
      </c>
    </row>
    <row r="6" spans="1:2" x14ac:dyDescent="0.25">
      <c r="A6">
        <v>1.7100000000000001E-2</v>
      </c>
      <c r="B6">
        <v>729.12</v>
      </c>
    </row>
    <row r="7" spans="1:2" x14ac:dyDescent="0.25">
      <c r="A7">
        <v>2.2759999999999999E-2</v>
      </c>
      <c r="B7">
        <v>731.46</v>
      </c>
    </row>
    <row r="8" spans="1:2" x14ac:dyDescent="0.25">
      <c r="A8">
        <v>2.997E-2</v>
      </c>
      <c r="B8">
        <v>754.6</v>
      </c>
    </row>
    <row r="9" spans="1:2" x14ac:dyDescent="0.25">
      <c r="A9">
        <v>4.1149999999999999E-2</v>
      </c>
      <c r="B9">
        <v>769.11</v>
      </c>
    </row>
    <row r="10" spans="1:2" x14ac:dyDescent="0.25">
      <c r="A10">
        <v>4.4699999999999997E-2</v>
      </c>
      <c r="B10">
        <v>770.99</v>
      </c>
    </row>
    <row r="11" spans="1:2" x14ac:dyDescent="0.25">
      <c r="A11">
        <v>7.7880000000000005E-2</v>
      </c>
      <c r="B11">
        <v>789.23</v>
      </c>
    </row>
    <row r="12" spans="1:2" x14ac:dyDescent="0.25">
      <c r="A12">
        <v>7.986E-2</v>
      </c>
      <c r="B12">
        <v>790.03</v>
      </c>
    </row>
    <row r="13" spans="1:2" x14ac:dyDescent="0.25">
      <c r="A13">
        <v>0.11476</v>
      </c>
      <c r="B13">
        <v>798.39</v>
      </c>
    </row>
    <row r="14" spans="1:2" x14ac:dyDescent="0.25">
      <c r="A14">
        <v>0.11674</v>
      </c>
      <c r="B14">
        <v>798.64</v>
      </c>
    </row>
    <row r="15" spans="1:2" x14ac:dyDescent="0.25">
      <c r="A15">
        <v>0.13874</v>
      </c>
      <c r="B15">
        <v>802.07</v>
      </c>
    </row>
    <row r="16" spans="1:2" x14ac:dyDescent="0.25">
      <c r="A16">
        <v>0.17391999999999999</v>
      </c>
      <c r="B16">
        <v>810.95</v>
      </c>
    </row>
    <row r="17" spans="1:9" ht="18.75" x14ac:dyDescent="0.35">
      <c r="A17">
        <v>0.17563000000000001</v>
      </c>
      <c r="B17">
        <v>811.23</v>
      </c>
      <c r="D17" t="s">
        <v>12</v>
      </c>
      <c r="E17" t="s">
        <v>13</v>
      </c>
      <c r="F17">
        <f>(12.323*0.99)+I17</f>
        <v>856.08977000000004</v>
      </c>
      <c r="H17">
        <v>0</v>
      </c>
      <c r="I17">
        <v>843.89</v>
      </c>
    </row>
    <row r="18" spans="1:9" ht="17.25" x14ac:dyDescent="0.25">
      <c r="A18">
        <v>0.24940999999999999</v>
      </c>
      <c r="B18">
        <v>820.45</v>
      </c>
      <c r="D18" t="s">
        <v>14</v>
      </c>
      <c r="E18" t="s">
        <v>15</v>
      </c>
      <c r="F18">
        <f>F17*conversion!B6</f>
        <v>1.3240621112785651</v>
      </c>
      <c r="H18">
        <v>1</v>
      </c>
      <c r="I18">
        <f>12.323+I17</f>
        <v>856.21299999999997</v>
      </c>
    </row>
    <row r="19" spans="1:9" x14ac:dyDescent="0.25">
      <c r="A19">
        <v>0.25324000000000002</v>
      </c>
      <c r="B19">
        <v>821.07</v>
      </c>
    </row>
    <row r="20" spans="1:9" x14ac:dyDescent="0.25">
      <c r="A20">
        <v>0.32887</v>
      </c>
      <c r="B20">
        <v>834.09</v>
      </c>
    </row>
    <row r="21" spans="1:9" x14ac:dyDescent="0.25">
      <c r="A21">
        <v>0.35085</v>
      </c>
      <c r="B21">
        <v>837</v>
      </c>
    </row>
    <row r="22" spans="1:9" x14ac:dyDescent="0.25">
      <c r="A22">
        <v>0.41556999999999999</v>
      </c>
      <c r="B22">
        <v>843.52</v>
      </c>
    </row>
    <row r="23" spans="1:9" x14ac:dyDescent="0.25">
      <c r="A23">
        <v>0.46538000000000002</v>
      </c>
      <c r="B23">
        <v>847.31</v>
      </c>
    </row>
    <row r="24" spans="1:9" x14ac:dyDescent="0.25">
      <c r="A24">
        <v>0.51319000000000004</v>
      </c>
      <c r="B24">
        <v>850.02</v>
      </c>
    </row>
    <row r="25" spans="1:9" x14ac:dyDescent="0.25">
      <c r="A25">
        <v>0.52071999999999996</v>
      </c>
      <c r="B25">
        <v>850.32</v>
      </c>
    </row>
    <row r="26" spans="1:9" x14ac:dyDescent="0.25">
      <c r="A26">
        <v>0.57052999999999998</v>
      </c>
      <c r="B26">
        <v>850.63</v>
      </c>
    </row>
    <row r="27" spans="1:9" x14ac:dyDescent="0.25">
      <c r="A27">
        <v>0.58514999999999995</v>
      </c>
      <c r="B27">
        <v>850.15</v>
      </c>
    </row>
    <row r="28" spans="1:9" x14ac:dyDescent="0.25">
      <c r="A28">
        <v>0.61834999999999996</v>
      </c>
      <c r="B28">
        <v>852.03</v>
      </c>
    </row>
    <row r="29" spans="1:9" x14ac:dyDescent="0.25">
      <c r="A29">
        <v>0.62404000000000004</v>
      </c>
      <c r="B29">
        <v>852.39</v>
      </c>
    </row>
    <row r="30" spans="1:9" x14ac:dyDescent="0.25">
      <c r="A30">
        <v>0.67200000000000004</v>
      </c>
      <c r="B30">
        <v>853.78</v>
      </c>
    </row>
    <row r="31" spans="1:9" x14ac:dyDescent="0.25">
      <c r="A31">
        <v>0.69215000000000004</v>
      </c>
      <c r="B31">
        <v>853.99</v>
      </c>
    </row>
    <row r="32" spans="1:9" x14ac:dyDescent="0.25">
      <c r="A32">
        <v>0.72365999999999997</v>
      </c>
      <c r="B32">
        <v>854.15</v>
      </c>
    </row>
    <row r="33" spans="1:2" x14ac:dyDescent="0.25">
      <c r="A33">
        <v>0.77346999999999999</v>
      </c>
      <c r="B33">
        <v>854.23</v>
      </c>
    </row>
    <row r="34" spans="1:2" x14ac:dyDescent="0.25">
      <c r="A34">
        <v>0.82328999999999997</v>
      </c>
      <c r="B34">
        <v>854.23</v>
      </c>
    </row>
    <row r="35" spans="1:2" x14ac:dyDescent="0.25">
      <c r="A35">
        <v>0.82867999999999997</v>
      </c>
      <c r="B35">
        <v>854.23</v>
      </c>
    </row>
    <row r="36" spans="1:2" x14ac:dyDescent="0.25">
      <c r="A36">
        <v>0.86941000000000002</v>
      </c>
      <c r="B36">
        <v>854.32</v>
      </c>
    </row>
    <row r="37" spans="1:2" x14ac:dyDescent="0.25">
      <c r="A37">
        <v>0.88034000000000001</v>
      </c>
      <c r="B37">
        <v>854.33</v>
      </c>
    </row>
    <row r="38" spans="1:2" x14ac:dyDescent="0.25">
      <c r="A38">
        <v>0.91183999999999998</v>
      </c>
      <c r="B38">
        <v>854.25</v>
      </c>
    </row>
    <row r="39" spans="1:2" x14ac:dyDescent="0.25">
      <c r="A39">
        <v>0.93200000000000005</v>
      </c>
      <c r="B39">
        <v>854.42</v>
      </c>
    </row>
    <row r="40" spans="1:2" x14ac:dyDescent="0.25">
      <c r="A40">
        <v>0.95057999999999998</v>
      </c>
      <c r="B40">
        <v>854.95</v>
      </c>
    </row>
    <row r="41" spans="1:2" x14ac:dyDescent="0.25">
      <c r="A41">
        <v>0.97811999999999999</v>
      </c>
      <c r="B41">
        <v>856.32</v>
      </c>
    </row>
    <row r="42" spans="1:2" x14ac:dyDescent="0.25">
      <c r="A42">
        <v>0.99670000000000003</v>
      </c>
      <c r="B42">
        <v>857.31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4499-3FF6-4E8C-BA26-8E8C6F83FB3D}">
  <dimension ref="A1:I42"/>
  <sheetViews>
    <sheetView workbookViewId="0">
      <selection activeCell="F18" sqref="F18"/>
    </sheetView>
  </sheetViews>
  <sheetFormatPr defaultRowHeight="15" x14ac:dyDescent="0.25"/>
  <cols>
    <col min="1" max="1" width="18.28515625" customWidth="1"/>
    <col min="5" max="5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7.1999999999999998E-3</v>
      </c>
      <c r="B3">
        <v>100.01</v>
      </c>
    </row>
    <row r="4" spans="1:2" x14ac:dyDescent="0.25">
      <c r="A4">
        <v>9.7999999999999997E-3</v>
      </c>
      <c r="B4">
        <v>284.08</v>
      </c>
    </row>
    <row r="5" spans="1:2" x14ac:dyDescent="0.25">
      <c r="A5">
        <v>1.5469999999999999E-2</v>
      </c>
      <c r="B5">
        <v>614.57000000000005</v>
      </c>
    </row>
    <row r="6" spans="1:2" x14ac:dyDescent="0.25">
      <c r="A6">
        <v>1.7100000000000001E-2</v>
      </c>
      <c r="B6">
        <v>660.65</v>
      </c>
    </row>
    <row r="7" spans="1:2" x14ac:dyDescent="0.25">
      <c r="A7">
        <v>2.2759999999999999E-2</v>
      </c>
      <c r="B7">
        <v>665.5</v>
      </c>
    </row>
    <row r="8" spans="1:2" x14ac:dyDescent="0.25">
      <c r="A8">
        <v>2.997E-2</v>
      </c>
      <c r="B8">
        <v>674.64</v>
      </c>
    </row>
    <row r="9" spans="1:2" x14ac:dyDescent="0.25">
      <c r="A9">
        <v>4.1149999999999999E-2</v>
      </c>
      <c r="B9">
        <v>694.62</v>
      </c>
    </row>
    <row r="10" spans="1:2" x14ac:dyDescent="0.25">
      <c r="A10">
        <v>4.4699999999999997E-2</v>
      </c>
      <c r="B10">
        <v>698.45</v>
      </c>
    </row>
    <row r="11" spans="1:2" x14ac:dyDescent="0.25">
      <c r="A11">
        <v>7.7880000000000005E-2</v>
      </c>
      <c r="B11">
        <v>714.06</v>
      </c>
    </row>
    <row r="12" spans="1:2" x14ac:dyDescent="0.25">
      <c r="A12">
        <v>7.986E-2</v>
      </c>
      <c r="B12">
        <v>714.69</v>
      </c>
    </row>
    <row r="13" spans="1:2" x14ac:dyDescent="0.25">
      <c r="A13">
        <v>0.11476</v>
      </c>
      <c r="B13">
        <v>726.95</v>
      </c>
    </row>
    <row r="14" spans="1:2" x14ac:dyDescent="0.25">
      <c r="A14">
        <v>0.11674</v>
      </c>
      <c r="B14">
        <v>727.48</v>
      </c>
    </row>
    <row r="15" spans="1:2" x14ac:dyDescent="0.25">
      <c r="A15">
        <v>0.13874</v>
      </c>
      <c r="B15">
        <v>731.95</v>
      </c>
    </row>
    <row r="16" spans="1:2" x14ac:dyDescent="0.25">
      <c r="A16">
        <v>0.17391999999999999</v>
      </c>
      <c r="B16">
        <v>736.68</v>
      </c>
    </row>
    <row r="17" spans="1:9" ht="18.75" x14ac:dyDescent="0.35">
      <c r="A17">
        <v>0.17563000000000001</v>
      </c>
      <c r="B17">
        <v>736.88</v>
      </c>
      <c r="D17" t="s">
        <v>12</v>
      </c>
      <c r="E17" t="s">
        <v>13</v>
      </c>
      <c r="F17">
        <f>(49.879*0.99)+I17</f>
        <v>788.79021</v>
      </c>
      <c r="H17">
        <v>0</v>
      </c>
      <c r="I17">
        <v>739.41</v>
      </c>
    </row>
    <row r="18" spans="1:9" ht="17.25" x14ac:dyDescent="0.25">
      <c r="A18">
        <v>0.24940999999999999</v>
      </c>
      <c r="B18">
        <v>745.44</v>
      </c>
      <c r="D18" t="s">
        <v>14</v>
      </c>
      <c r="E18" t="s">
        <v>15</v>
      </c>
      <c r="F18">
        <f>F17*conversion!B6</f>
        <v>1.2199739646561396</v>
      </c>
      <c r="H18">
        <v>1</v>
      </c>
      <c r="I18">
        <f>49.879+I17</f>
        <v>789.28899999999999</v>
      </c>
    </row>
    <row r="19" spans="1:9" x14ac:dyDescent="0.25">
      <c r="A19">
        <v>0.25324000000000002</v>
      </c>
      <c r="B19">
        <v>745.91</v>
      </c>
    </row>
    <row r="20" spans="1:9" x14ac:dyDescent="0.25">
      <c r="A20">
        <v>0.32887</v>
      </c>
      <c r="B20">
        <v>755.14</v>
      </c>
    </row>
    <row r="21" spans="1:9" x14ac:dyDescent="0.25">
      <c r="A21">
        <v>0.35085</v>
      </c>
      <c r="B21">
        <v>757.23</v>
      </c>
    </row>
    <row r="22" spans="1:9" x14ac:dyDescent="0.25">
      <c r="A22">
        <v>0.41556999999999999</v>
      </c>
      <c r="B22">
        <v>762.57</v>
      </c>
    </row>
    <row r="23" spans="1:9" x14ac:dyDescent="0.25">
      <c r="A23">
        <v>0.46538000000000002</v>
      </c>
      <c r="B23">
        <v>766.3</v>
      </c>
    </row>
    <row r="24" spans="1:9" x14ac:dyDescent="0.25">
      <c r="A24">
        <v>0.51319000000000004</v>
      </c>
      <c r="B24">
        <v>767.82</v>
      </c>
    </row>
    <row r="25" spans="1:9" x14ac:dyDescent="0.25">
      <c r="A25">
        <v>0.52071999999999996</v>
      </c>
      <c r="B25">
        <v>768.22</v>
      </c>
    </row>
    <row r="26" spans="1:9" x14ac:dyDescent="0.25">
      <c r="A26">
        <v>0.57052999999999998</v>
      </c>
      <c r="B26">
        <v>771.95</v>
      </c>
    </row>
    <row r="27" spans="1:9" x14ac:dyDescent="0.25">
      <c r="A27">
        <v>0.58514999999999995</v>
      </c>
      <c r="B27">
        <v>772.22</v>
      </c>
    </row>
    <row r="28" spans="1:9" x14ac:dyDescent="0.25">
      <c r="A28">
        <v>0.61834999999999996</v>
      </c>
      <c r="B28">
        <v>772.02</v>
      </c>
    </row>
    <row r="29" spans="1:9" x14ac:dyDescent="0.25">
      <c r="A29">
        <v>0.62404000000000004</v>
      </c>
      <c r="B29">
        <v>772.04</v>
      </c>
    </row>
    <row r="30" spans="1:9" x14ac:dyDescent="0.25">
      <c r="A30">
        <v>0.67200000000000004</v>
      </c>
      <c r="B30">
        <v>773.95</v>
      </c>
    </row>
    <row r="31" spans="1:9" x14ac:dyDescent="0.25">
      <c r="A31">
        <v>0.69215000000000004</v>
      </c>
      <c r="B31">
        <v>774.72</v>
      </c>
    </row>
    <row r="32" spans="1:9" x14ac:dyDescent="0.25">
      <c r="A32">
        <v>0.72365999999999997</v>
      </c>
      <c r="B32">
        <v>775.86</v>
      </c>
    </row>
    <row r="33" spans="1:2" x14ac:dyDescent="0.25">
      <c r="A33">
        <v>0.77346999999999999</v>
      </c>
      <c r="B33">
        <v>777.77</v>
      </c>
    </row>
    <row r="34" spans="1:2" x14ac:dyDescent="0.25">
      <c r="A34">
        <v>0.82328999999999997</v>
      </c>
      <c r="B34">
        <v>777.86</v>
      </c>
    </row>
    <row r="35" spans="1:2" x14ac:dyDescent="0.25">
      <c r="A35">
        <v>0.82867999999999997</v>
      </c>
      <c r="B35">
        <v>778.18</v>
      </c>
    </row>
    <row r="36" spans="1:2" x14ac:dyDescent="0.25">
      <c r="A36">
        <v>0.86941000000000002</v>
      </c>
      <c r="B36">
        <v>781.58</v>
      </c>
    </row>
    <row r="37" spans="1:2" x14ac:dyDescent="0.25">
      <c r="A37">
        <v>0.88034000000000001</v>
      </c>
      <c r="B37">
        <v>781.7</v>
      </c>
    </row>
    <row r="38" spans="1:2" x14ac:dyDescent="0.25">
      <c r="A38">
        <v>0.91183999999999998</v>
      </c>
      <c r="B38">
        <v>781.66</v>
      </c>
    </row>
    <row r="39" spans="1:2" x14ac:dyDescent="0.25">
      <c r="A39">
        <v>0.93200000000000005</v>
      </c>
      <c r="B39">
        <v>784.33</v>
      </c>
    </row>
    <row r="40" spans="1:2" x14ac:dyDescent="0.25">
      <c r="A40">
        <v>0.95057999999999998</v>
      </c>
      <c r="B40">
        <v>787.18</v>
      </c>
    </row>
    <row r="41" spans="1:2" x14ac:dyDescent="0.25">
      <c r="A41">
        <v>0.97811999999999999</v>
      </c>
      <c r="B41">
        <v>788.83</v>
      </c>
    </row>
    <row r="42" spans="1:2" x14ac:dyDescent="0.25">
      <c r="A42">
        <v>0.99670000000000003</v>
      </c>
      <c r="B42">
        <v>789.08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E4C5-7E38-4042-8F05-3D8EE7B35CC8}">
  <dimension ref="A1:I32"/>
  <sheetViews>
    <sheetView workbookViewId="0">
      <selection activeCell="D18" sqref="D18:F19"/>
    </sheetView>
  </sheetViews>
  <sheetFormatPr defaultRowHeight="15" x14ac:dyDescent="0.25"/>
  <cols>
    <col min="1" max="1" width="17.5703125" customWidth="1"/>
    <col min="2" max="2" width="11.28515625" customWidth="1"/>
    <col min="5" max="5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5.1999999999999995E-4</v>
      </c>
      <c r="B3">
        <v>2.7360000000000002</v>
      </c>
    </row>
    <row r="4" spans="1:2" x14ac:dyDescent="0.25">
      <c r="A4">
        <v>9.5899999999999996E-3</v>
      </c>
      <c r="B4">
        <v>166.58</v>
      </c>
    </row>
    <row r="5" spans="1:2" x14ac:dyDescent="0.25">
      <c r="A5">
        <v>3.1480000000000001E-2</v>
      </c>
      <c r="B5">
        <v>173.38</v>
      </c>
    </row>
    <row r="6" spans="1:2" x14ac:dyDescent="0.25">
      <c r="A6">
        <v>6.2230000000000001E-2</v>
      </c>
      <c r="B6">
        <v>177.81399999999999</v>
      </c>
    </row>
    <row r="7" spans="1:2" x14ac:dyDescent="0.25">
      <c r="A7">
        <v>7.6819999999999999E-2</v>
      </c>
      <c r="B7">
        <v>179.14400000000001</v>
      </c>
    </row>
    <row r="8" spans="1:2" x14ac:dyDescent="0.25">
      <c r="A8">
        <v>9.8699999999999996E-2</v>
      </c>
      <c r="B8">
        <v>180.917</v>
      </c>
    </row>
    <row r="9" spans="1:2" x14ac:dyDescent="0.25">
      <c r="A9">
        <v>0.11849999999999999</v>
      </c>
      <c r="B9">
        <v>181.803</v>
      </c>
    </row>
    <row r="10" spans="1:2" x14ac:dyDescent="0.25">
      <c r="A10">
        <v>0.13777</v>
      </c>
      <c r="B10">
        <v>182.541</v>
      </c>
    </row>
    <row r="11" spans="1:2" x14ac:dyDescent="0.25">
      <c r="A11">
        <v>0.15966</v>
      </c>
      <c r="B11">
        <v>183.57400000000001</v>
      </c>
    </row>
    <row r="12" spans="1:2" x14ac:dyDescent="0.25">
      <c r="A12">
        <v>0.18049999999999999</v>
      </c>
      <c r="B12">
        <v>184.31200000000001</v>
      </c>
    </row>
    <row r="13" spans="1:2" x14ac:dyDescent="0.25">
      <c r="A13">
        <v>0.24249000000000001</v>
      </c>
      <c r="B13">
        <v>185.49</v>
      </c>
    </row>
    <row r="14" spans="1:2" x14ac:dyDescent="0.25">
      <c r="A14">
        <v>0.30397000000000002</v>
      </c>
      <c r="B14">
        <v>186.22499999999999</v>
      </c>
    </row>
    <row r="15" spans="1:2" x14ac:dyDescent="0.25">
      <c r="A15">
        <v>0.35970999999999997</v>
      </c>
      <c r="B15">
        <v>187.256</v>
      </c>
    </row>
    <row r="16" spans="1:2" x14ac:dyDescent="0.25">
      <c r="A16">
        <v>0.40034999999999998</v>
      </c>
      <c r="B16">
        <v>187.54900000000001</v>
      </c>
    </row>
    <row r="17" spans="1:9" x14ac:dyDescent="0.25">
      <c r="A17">
        <v>0.44932</v>
      </c>
      <c r="B17">
        <v>187.84100000000001</v>
      </c>
    </row>
    <row r="18" spans="1:9" ht="18.75" x14ac:dyDescent="0.35">
      <c r="A18">
        <v>0.49985000000000002</v>
      </c>
      <c r="B18">
        <v>188.13300000000001</v>
      </c>
      <c r="D18" t="s">
        <v>12</v>
      </c>
      <c r="E18" t="s">
        <v>13</v>
      </c>
      <c r="F18">
        <f>(8.8562*0.99)+184.49</f>
        <v>193.25763800000001</v>
      </c>
      <c r="H18">
        <v>0</v>
      </c>
      <c r="I18">
        <v>184.49</v>
      </c>
    </row>
    <row r="19" spans="1:9" ht="17.25" x14ac:dyDescent="0.25">
      <c r="A19">
        <v>0.54830000000000001</v>
      </c>
      <c r="B19">
        <v>188.42500000000001</v>
      </c>
      <c r="D19" t="s">
        <v>14</v>
      </c>
      <c r="E19" t="s">
        <v>15</v>
      </c>
      <c r="F19">
        <f>F18*conversion!B6</f>
        <v>0.29889986442775579</v>
      </c>
      <c r="H19">
        <v>1</v>
      </c>
      <c r="I19">
        <f>6.8562+184.49</f>
        <v>191.34620000000001</v>
      </c>
    </row>
    <row r="20" spans="1:9" x14ac:dyDescent="0.25">
      <c r="A20">
        <v>0.59831999999999996</v>
      </c>
      <c r="B20">
        <v>188.71700000000001</v>
      </c>
    </row>
    <row r="21" spans="1:9" x14ac:dyDescent="0.25">
      <c r="A21">
        <v>0.65042</v>
      </c>
      <c r="B21">
        <v>189.30500000000001</v>
      </c>
    </row>
    <row r="22" spans="1:9" x14ac:dyDescent="0.25">
      <c r="A22">
        <v>0.69991000000000003</v>
      </c>
      <c r="B22">
        <v>189.15299999999999</v>
      </c>
    </row>
    <row r="23" spans="1:9" x14ac:dyDescent="0.25">
      <c r="A23">
        <v>0.74887999999999999</v>
      </c>
      <c r="B23">
        <v>189.59299999999999</v>
      </c>
    </row>
    <row r="24" spans="1:9" x14ac:dyDescent="0.25">
      <c r="A24">
        <v>0.80254000000000003</v>
      </c>
      <c r="B24">
        <v>189.73699999999999</v>
      </c>
    </row>
    <row r="25" spans="1:9" x14ac:dyDescent="0.25">
      <c r="A25">
        <v>0.82025000000000003</v>
      </c>
      <c r="B25">
        <v>190.03200000000001</v>
      </c>
    </row>
    <row r="26" spans="1:9" x14ac:dyDescent="0.25">
      <c r="A26">
        <v>0.85046999999999995</v>
      </c>
      <c r="B26">
        <v>189.88200000000001</v>
      </c>
    </row>
    <row r="27" spans="1:9" x14ac:dyDescent="0.25">
      <c r="A27">
        <v>0.87443000000000004</v>
      </c>
      <c r="B27">
        <v>190.619</v>
      </c>
    </row>
    <row r="28" spans="1:9" x14ac:dyDescent="0.25">
      <c r="A28">
        <v>0.90100000000000002</v>
      </c>
      <c r="B28">
        <v>190.61699999999999</v>
      </c>
    </row>
    <row r="29" spans="1:9" x14ac:dyDescent="0.25">
      <c r="A29">
        <v>0.92601</v>
      </c>
      <c r="B29">
        <v>190.911</v>
      </c>
    </row>
    <row r="30" spans="1:9" x14ac:dyDescent="0.25">
      <c r="A30">
        <v>0.95154000000000005</v>
      </c>
      <c r="B30">
        <v>191.501</v>
      </c>
    </row>
    <row r="31" spans="1:9" x14ac:dyDescent="0.25">
      <c r="A31">
        <v>0.97655000000000003</v>
      </c>
      <c r="B31">
        <v>192.97800000000001</v>
      </c>
    </row>
    <row r="32" spans="1:9" x14ac:dyDescent="0.25">
      <c r="A32">
        <v>0.98904999999999998</v>
      </c>
      <c r="B32">
        <v>194.30799999999999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9695-752A-4995-B736-E3DC503C3BE6}">
  <dimension ref="A1:I25"/>
  <sheetViews>
    <sheetView workbookViewId="0">
      <selection activeCell="F36" sqref="F36"/>
    </sheetView>
  </sheetViews>
  <sheetFormatPr defaultRowHeight="15" x14ac:dyDescent="0.25"/>
  <cols>
    <col min="1" max="1" width="17.5703125" customWidth="1"/>
    <col min="2" max="2" width="12.140625" customWidth="1"/>
    <col min="5" max="5" width="14.140625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9.0200000000000002E-3</v>
      </c>
      <c r="B2">
        <v>657.03</v>
      </c>
    </row>
    <row r="3" spans="1:2" x14ac:dyDescent="0.25">
      <c r="A3">
        <v>1.8720000000000001E-2</v>
      </c>
      <c r="B3">
        <v>710.93</v>
      </c>
    </row>
    <row r="4" spans="1:2" x14ac:dyDescent="0.25">
      <c r="A4">
        <v>2.4969999999999999E-2</v>
      </c>
      <c r="B4">
        <v>727.19</v>
      </c>
    </row>
    <row r="5" spans="1:2" x14ac:dyDescent="0.25">
      <c r="A5">
        <v>4.2999999999999997E-2</v>
      </c>
      <c r="B5">
        <v>752</v>
      </c>
    </row>
    <row r="6" spans="1:2" x14ac:dyDescent="0.25">
      <c r="A6">
        <v>7.3510000000000006E-2</v>
      </c>
      <c r="B6">
        <v>772.53</v>
      </c>
    </row>
    <row r="7" spans="1:2" x14ac:dyDescent="0.25">
      <c r="A7">
        <v>9.7780000000000006E-2</v>
      </c>
      <c r="B7">
        <v>780.23</v>
      </c>
    </row>
    <row r="8" spans="1:2" x14ac:dyDescent="0.25">
      <c r="A8">
        <v>0.15118000000000001</v>
      </c>
      <c r="B8">
        <v>799.05</v>
      </c>
    </row>
    <row r="9" spans="1:2" x14ac:dyDescent="0.25">
      <c r="A9">
        <v>0.19972000000000001</v>
      </c>
      <c r="B9">
        <v>805.89</v>
      </c>
    </row>
    <row r="10" spans="1:2" x14ac:dyDescent="0.25">
      <c r="A10">
        <v>0.24965000000000001</v>
      </c>
      <c r="B10">
        <v>814.45</v>
      </c>
    </row>
    <row r="11" spans="1:2" x14ac:dyDescent="0.25">
      <c r="A11">
        <v>0.30236000000000002</v>
      </c>
      <c r="B11">
        <v>826.43</v>
      </c>
    </row>
    <row r="12" spans="1:2" x14ac:dyDescent="0.25">
      <c r="A12">
        <v>0.35021000000000002</v>
      </c>
      <c r="B12">
        <v>831.56</v>
      </c>
    </row>
    <row r="13" spans="1:2" x14ac:dyDescent="0.25">
      <c r="A13">
        <v>0.39945000000000003</v>
      </c>
      <c r="B13">
        <v>838.4</v>
      </c>
    </row>
    <row r="14" spans="1:2" x14ac:dyDescent="0.25">
      <c r="A14">
        <v>0.44590999999999997</v>
      </c>
      <c r="B14">
        <v>840.11</v>
      </c>
    </row>
    <row r="15" spans="1:2" x14ac:dyDescent="0.25">
      <c r="A15">
        <v>0.49861</v>
      </c>
      <c r="B15">
        <v>842.68</v>
      </c>
    </row>
    <row r="16" spans="1:2" x14ac:dyDescent="0.25">
      <c r="A16">
        <v>0.54784999999999995</v>
      </c>
      <c r="B16">
        <v>851.24</v>
      </c>
    </row>
    <row r="17" spans="1:9" ht="18.75" x14ac:dyDescent="0.35">
      <c r="A17">
        <v>0.59916999999999998</v>
      </c>
      <c r="B17">
        <v>850.38</v>
      </c>
      <c r="D17" t="s">
        <v>12</v>
      </c>
      <c r="E17" t="s">
        <v>13</v>
      </c>
      <c r="F17">
        <f>(45.181*0.99)+I17</f>
        <v>866.09919000000002</v>
      </c>
      <c r="H17">
        <v>0</v>
      </c>
      <c r="I17">
        <v>821.37</v>
      </c>
    </row>
    <row r="18" spans="1:9" ht="17.25" x14ac:dyDescent="0.25">
      <c r="A18">
        <v>0.64978999999999998</v>
      </c>
      <c r="B18">
        <v>853.8</v>
      </c>
      <c r="D18" t="s">
        <v>14</v>
      </c>
      <c r="E18" t="s">
        <v>15</v>
      </c>
      <c r="F18">
        <f>F17*conversion!B6</f>
        <v>1.3395430739559648</v>
      </c>
      <c r="H18">
        <v>1</v>
      </c>
      <c r="I18">
        <f>45.181+I17</f>
        <v>866.55100000000004</v>
      </c>
    </row>
    <row r="19" spans="1:9" x14ac:dyDescent="0.25">
      <c r="A19">
        <v>0.70042000000000004</v>
      </c>
      <c r="B19">
        <v>855.51</v>
      </c>
    </row>
    <row r="20" spans="1:9" x14ac:dyDescent="0.25">
      <c r="A20">
        <v>0.75104000000000004</v>
      </c>
      <c r="B20">
        <v>857.22</v>
      </c>
    </row>
    <row r="21" spans="1:9" x14ac:dyDescent="0.25">
      <c r="A21">
        <v>0.80027999999999999</v>
      </c>
      <c r="B21">
        <v>859.79</v>
      </c>
    </row>
    <row r="22" spans="1:9" x14ac:dyDescent="0.25">
      <c r="A22">
        <v>0.84882000000000002</v>
      </c>
      <c r="B22">
        <v>860.65</v>
      </c>
    </row>
    <row r="23" spans="1:9" x14ac:dyDescent="0.25">
      <c r="A23">
        <v>0.90014000000000005</v>
      </c>
      <c r="B23">
        <v>861.5</v>
      </c>
    </row>
    <row r="24" spans="1:9" x14ac:dyDescent="0.25">
      <c r="A24">
        <v>0.94938</v>
      </c>
      <c r="B24">
        <v>860.65</v>
      </c>
    </row>
    <row r="25" spans="1:9" x14ac:dyDescent="0.25">
      <c r="A25">
        <v>0.98265999999999998</v>
      </c>
      <c r="B25">
        <v>861.5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72DB-296F-4AD5-B0D3-570C8211CF07}">
  <dimension ref="A1:J47"/>
  <sheetViews>
    <sheetView workbookViewId="0">
      <selection activeCell="G19" sqref="G19"/>
    </sheetView>
  </sheetViews>
  <sheetFormatPr defaultRowHeight="15" x14ac:dyDescent="0.25"/>
  <cols>
    <col min="1" max="1" width="18.42578125" customWidth="1"/>
    <col min="2" max="2" width="19.5703125" customWidth="1"/>
    <col min="3" max="3" width="11.140625" customWidth="1"/>
    <col min="5" max="5" width="14.28515625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1">
        <v>6.8399999999999993E-7</v>
      </c>
      <c r="B2">
        <v>1.89805</v>
      </c>
      <c r="C2">
        <f>B2*22.41397575</f>
        <v>42.542846672287496</v>
      </c>
    </row>
    <row r="3" spans="1:3" x14ac:dyDescent="0.25">
      <c r="A3" s="1">
        <v>7.1600000000000001E-7</v>
      </c>
      <c r="B3">
        <v>2.5260199999999999</v>
      </c>
      <c r="C3">
        <f t="shared" ref="C3:C47" si="0">B3*22.41397575</f>
        <v>56.618151024014992</v>
      </c>
    </row>
    <row r="4" spans="1:3" x14ac:dyDescent="0.25">
      <c r="A4" s="1">
        <v>9.8400000000000002E-7</v>
      </c>
      <c r="B4">
        <v>3.2816299999999998</v>
      </c>
      <c r="C4">
        <f t="shared" si="0"/>
        <v>73.554375240472496</v>
      </c>
    </row>
    <row r="5" spans="1:3" x14ac:dyDescent="0.25">
      <c r="A5" s="1">
        <v>1.48099E-6</v>
      </c>
      <c r="B5">
        <v>4.2889999999999997</v>
      </c>
      <c r="C5">
        <f>B5*22.41397575</f>
        <v>96.133541991749993</v>
      </c>
    </row>
    <row r="6" spans="1:3" x14ac:dyDescent="0.25">
      <c r="A6" s="1">
        <v>1.8584100000000001E-6</v>
      </c>
      <c r="B6">
        <v>5.0438999999999998</v>
      </c>
      <c r="C6">
        <f t="shared" si="0"/>
        <v>113.05385228542499</v>
      </c>
    </row>
    <row r="7" spans="1:3" x14ac:dyDescent="0.25">
      <c r="A7" s="1">
        <v>2.6723399999999996E-6</v>
      </c>
      <c r="B7">
        <v>6.1764400000000004</v>
      </c>
      <c r="C7">
        <f t="shared" si="0"/>
        <v>138.43857638132999</v>
      </c>
    </row>
    <row r="8" spans="1:3" x14ac:dyDescent="0.25">
      <c r="A8" s="1">
        <v>3.0622600000000001E-6</v>
      </c>
      <c r="B8">
        <v>6.8051199999999996</v>
      </c>
      <c r="C8">
        <f t="shared" si="0"/>
        <v>152.52979465583999</v>
      </c>
    </row>
    <row r="9" spans="1:3" x14ac:dyDescent="0.25">
      <c r="A9" s="1">
        <v>3.6720799999999998E-6</v>
      </c>
      <c r="B9">
        <v>7.5596699999999997</v>
      </c>
      <c r="C9">
        <f t="shared" si="0"/>
        <v>169.44226005800249</v>
      </c>
    </row>
    <row r="10" spans="1:3" x14ac:dyDescent="0.25">
      <c r="A10" s="1">
        <v>5.0459400000000005E-6</v>
      </c>
      <c r="B10">
        <v>8.8173700000000004</v>
      </c>
      <c r="C10">
        <f t="shared" si="0"/>
        <v>197.6323173587775</v>
      </c>
    </row>
    <row r="11" spans="1:3" x14ac:dyDescent="0.25">
      <c r="A11" s="1">
        <v>6.9338099999999994E-6</v>
      </c>
      <c r="B11">
        <v>10.451599999999999</v>
      </c>
      <c r="C11">
        <f t="shared" si="0"/>
        <v>234.26190894869995</v>
      </c>
    </row>
    <row r="12" spans="1:3" x14ac:dyDescent="0.25">
      <c r="A12" s="1">
        <v>9.1050399999999995E-6</v>
      </c>
      <c r="B12">
        <v>11.583500000000001</v>
      </c>
      <c r="C12">
        <f t="shared" si="0"/>
        <v>259.63228810012498</v>
      </c>
    </row>
    <row r="13" spans="1:3" x14ac:dyDescent="0.25">
      <c r="A13" s="1">
        <v>1.2511600000000001E-5</v>
      </c>
      <c r="B13">
        <v>13.343299999999999</v>
      </c>
      <c r="C13">
        <f t="shared" si="0"/>
        <v>299.07640262497495</v>
      </c>
    </row>
    <row r="14" spans="1:3" x14ac:dyDescent="0.25">
      <c r="A14" s="1">
        <v>1.4337099999999999E-5</v>
      </c>
      <c r="B14">
        <v>13.846399999999999</v>
      </c>
      <c r="C14">
        <f t="shared" si="0"/>
        <v>310.35287382479999</v>
      </c>
    </row>
    <row r="15" spans="1:3" x14ac:dyDescent="0.25">
      <c r="A15" s="1">
        <v>1.7192599999999999E-5</v>
      </c>
      <c r="B15">
        <v>14.4755</v>
      </c>
      <c r="C15">
        <f t="shared" si="0"/>
        <v>324.45350596912499</v>
      </c>
    </row>
    <row r="16" spans="1:3" x14ac:dyDescent="0.25">
      <c r="A16" s="1">
        <v>2.2576299999999999E-5</v>
      </c>
      <c r="B16">
        <v>15.732799999999999</v>
      </c>
      <c r="C16">
        <f t="shared" si="0"/>
        <v>352.63459767959995</v>
      </c>
    </row>
    <row r="17" spans="1:10" ht="18.75" x14ac:dyDescent="0.35">
      <c r="A17" s="1">
        <v>2.7072099999999998E-5</v>
      </c>
      <c r="B17">
        <v>16.2363</v>
      </c>
      <c r="C17">
        <f t="shared" si="0"/>
        <v>363.92003446972495</v>
      </c>
      <c r="E17" t="s">
        <v>12</v>
      </c>
      <c r="F17" t="s">
        <v>13</v>
      </c>
      <c r="G17">
        <f>(35.504*0.99)+J17</f>
        <v>624.35896000000002</v>
      </c>
      <c r="I17">
        <v>0</v>
      </c>
      <c r="J17">
        <v>589.21</v>
      </c>
    </row>
    <row r="18" spans="1:10" ht="17.25" x14ac:dyDescent="0.25">
      <c r="A18" s="1">
        <v>3.2463199999999998E-5</v>
      </c>
      <c r="B18">
        <v>16.9909</v>
      </c>
      <c r="C18">
        <f t="shared" si="0"/>
        <v>380.83362057067495</v>
      </c>
      <c r="E18" t="s">
        <v>14</v>
      </c>
      <c r="F18" t="s">
        <v>15</v>
      </c>
      <c r="G18">
        <f>G17*conversion!B6</f>
        <v>0.96565812575156584</v>
      </c>
      <c r="I18">
        <v>1</v>
      </c>
      <c r="J18">
        <f>13.891+J17</f>
        <v>603.101</v>
      </c>
    </row>
    <row r="19" spans="1:10" x14ac:dyDescent="0.25">
      <c r="A19" s="1">
        <v>4.2628700000000001E-5</v>
      </c>
      <c r="B19">
        <v>17.495100000000001</v>
      </c>
      <c r="C19">
        <f t="shared" si="0"/>
        <v>392.134747143825</v>
      </c>
    </row>
    <row r="20" spans="1:10" x14ac:dyDescent="0.25">
      <c r="A20" s="1">
        <v>5.5977300000000004E-5</v>
      </c>
      <c r="B20">
        <v>18.250299999999999</v>
      </c>
      <c r="C20">
        <f t="shared" si="0"/>
        <v>409.06178163022497</v>
      </c>
    </row>
    <row r="21" spans="1:10" x14ac:dyDescent="0.25">
      <c r="A21" s="1">
        <v>8.0493699999999998E-5</v>
      </c>
      <c r="B21">
        <v>18.880800000000001</v>
      </c>
      <c r="C21">
        <f t="shared" si="0"/>
        <v>423.1937933406</v>
      </c>
    </row>
    <row r="22" spans="1:10" x14ac:dyDescent="0.25">
      <c r="A22" s="1">
        <v>1.2674799999999999E-4</v>
      </c>
      <c r="B22">
        <v>19.637499999999999</v>
      </c>
      <c r="C22">
        <f t="shared" si="0"/>
        <v>440.15444879062494</v>
      </c>
    </row>
    <row r="23" spans="1:10" x14ac:dyDescent="0.25">
      <c r="A23" s="1">
        <v>1.9072700000000002E-4</v>
      </c>
      <c r="B23">
        <v>20.2683</v>
      </c>
      <c r="C23">
        <f t="shared" si="0"/>
        <v>454.29318469372498</v>
      </c>
    </row>
    <row r="24" spans="1:10" x14ac:dyDescent="0.25">
      <c r="A24" s="1">
        <v>2.5044999999999999E-4</v>
      </c>
      <c r="B24">
        <v>20.646899999999999</v>
      </c>
      <c r="C24">
        <f t="shared" si="0"/>
        <v>462.77911591267497</v>
      </c>
    </row>
    <row r="25" spans="1:10" x14ac:dyDescent="0.25">
      <c r="A25" s="1">
        <v>3.2887600000000003E-4</v>
      </c>
      <c r="B25">
        <v>21.276700000000002</v>
      </c>
      <c r="C25">
        <f t="shared" si="0"/>
        <v>476.89543784002501</v>
      </c>
    </row>
    <row r="26" spans="1:10" x14ac:dyDescent="0.25">
      <c r="A26" s="1">
        <v>4.1268800000000003E-4</v>
      </c>
      <c r="B26">
        <v>21.655000000000001</v>
      </c>
      <c r="C26">
        <f t="shared" si="0"/>
        <v>485.37464486624998</v>
      </c>
    </row>
    <row r="27" spans="1:10" x14ac:dyDescent="0.25">
      <c r="A27" s="1">
        <v>5.1785900000000007E-4</v>
      </c>
      <c r="B27">
        <v>22.0334</v>
      </c>
      <c r="C27">
        <f t="shared" si="0"/>
        <v>493.85609329004996</v>
      </c>
    </row>
    <row r="28" spans="1:10" x14ac:dyDescent="0.25">
      <c r="A28" s="1">
        <v>7.4466599999999995E-4</v>
      </c>
      <c r="B28">
        <v>22.287199999999999</v>
      </c>
      <c r="C28">
        <f t="shared" si="0"/>
        <v>499.54476033539993</v>
      </c>
    </row>
    <row r="29" spans="1:10" x14ac:dyDescent="0.25">
      <c r="A29" s="1">
        <v>1.1725800000000001E-3</v>
      </c>
      <c r="B29">
        <v>22.667300000000001</v>
      </c>
      <c r="C29">
        <f t="shared" si="0"/>
        <v>508.064312517975</v>
      </c>
    </row>
    <row r="30" spans="1:10" x14ac:dyDescent="0.25">
      <c r="A30" s="1">
        <v>1.6112799999999999E-3</v>
      </c>
      <c r="B30">
        <v>22.795300000000001</v>
      </c>
      <c r="C30">
        <f t="shared" si="0"/>
        <v>510.93330141397502</v>
      </c>
    </row>
    <row r="31" spans="1:10" x14ac:dyDescent="0.25">
      <c r="A31" s="1">
        <v>2.2141000000000001E-3</v>
      </c>
      <c r="B31">
        <v>23.0489</v>
      </c>
      <c r="C31">
        <f t="shared" si="0"/>
        <v>516.61748566417498</v>
      </c>
    </row>
    <row r="32" spans="1:10" x14ac:dyDescent="0.25">
      <c r="A32" s="1">
        <v>3.9951800000000001E-3</v>
      </c>
      <c r="B32">
        <v>23.43</v>
      </c>
      <c r="C32">
        <f t="shared" si="0"/>
        <v>525.15945182249993</v>
      </c>
    </row>
    <row r="33" spans="1:3" x14ac:dyDescent="0.25">
      <c r="A33" s="1">
        <v>6.2909999999999997E-3</v>
      </c>
      <c r="B33">
        <v>23.810099999999998</v>
      </c>
      <c r="C33">
        <f t="shared" si="0"/>
        <v>533.67900400507494</v>
      </c>
    </row>
    <row r="34" spans="1:3" x14ac:dyDescent="0.25">
      <c r="A34" s="1">
        <v>8.2609399999999996E-3</v>
      </c>
      <c r="B34">
        <v>23.937799999999999</v>
      </c>
      <c r="C34">
        <f t="shared" si="0"/>
        <v>536.54126870835</v>
      </c>
    </row>
    <row r="35" spans="1:3" x14ac:dyDescent="0.25">
      <c r="A35" s="1">
        <v>9.9060899999999993E-3</v>
      </c>
      <c r="B35">
        <v>24.190200000000001</v>
      </c>
      <c r="C35">
        <f t="shared" si="0"/>
        <v>542.19855618764996</v>
      </c>
    </row>
    <row r="36" spans="1:3" x14ac:dyDescent="0.25">
      <c r="A36" s="1">
        <v>2.9453800000000002E-2</v>
      </c>
      <c r="B36">
        <v>25.077400000000001</v>
      </c>
      <c r="C36">
        <f t="shared" si="0"/>
        <v>562.08423547304994</v>
      </c>
    </row>
    <row r="37" spans="1:3" x14ac:dyDescent="0.25">
      <c r="A37" s="1">
        <v>5.81992E-2</v>
      </c>
      <c r="B37">
        <v>25.7103</v>
      </c>
      <c r="C37">
        <f t="shared" si="0"/>
        <v>576.27004072522493</v>
      </c>
    </row>
    <row r="38" spans="1:3" x14ac:dyDescent="0.25">
      <c r="A38" s="1">
        <v>7.9973200000000008E-2</v>
      </c>
      <c r="B38">
        <v>25.963799999999999</v>
      </c>
      <c r="C38">
        <f t="shared" si="0"/>
        <v>581.95198357785</v>
      </c>
    </row>
    <row r="39" spans="1:3" x14ac:dyDescent="0.25">
      <c r="A39" s="1">
        <v>0.114998</v>
      </c>
      <c r="B39">
        <v>26.217700000000001</v>
      </c>
      <c r="C39">
        <f t="shared" si="0"/>
        <v>587.64289202077498</v>
      </c>
    </row>
    <row r="40" spans="1:3" x14ac:dyDescent="0.25">
      <c r="A40" s="1">
        <v>0.17304200000000003</v>
      </c>
      <c r="B40">
        <v>26.346399999999999</v>
      </c>
      <c r="C40">
        <f t="shared" si="0"/>
        <v>590.52757069979998</v>
      </c>
    </row>
    <row r="41" spans="1:3" x14ac:dyDescent="0.25">
      <c r="A41" s="1">
        <v>0.26038800000000001</v>
      </c>
      <c r="B41">
        <v>26.475100000000001</v>
      </c>
      <c r="C41">
        <f t="shared" si="0"/>
        <v>593.41224937882498</v>
      </c>
    </row>
    <row r="42" spans="1:3" x14ac:dyDescent="0.25">
      <c r="A42" s="1">
        <v>0.37443100000000001</v>
      </c>
      <c r="B42">
        <v>26.6035</v>
      </c>
      <c r="C42">
        <f t="shared" si="0"/>
        <v>596.29020386512502</v>
      </c>
    </row>
    <row r="43" spans="1:3" x14ac:dyDescent="0.25">
      <c r="A43" s="1">
        <v>0.538408</v>
      </c>
      <c r="B43">
        <v>26.606300000000001</v>
      </c>
      <c r="C43">
        <f t="shared" si="0"/>
        <v>596.35296299722495</v>
      </c>
    </row>
    <row r="44" spans="1:3" x14ac:dyDescent="0.25">
      <c r="A44" s="1">
        <v>0.70700399999999997</v>
      </c>
      <c r="B44">
        <v>26.6084</v>
      </c>
      <c r="C44">
        <f t="shared" si="0"/>
        <v>596.40003234630001</v>
      </c>
    </row>
    <row r="45" spans="1:3" x14ac:dyDescent="0.25">
      <c r="A45" s="1">
        <v>0.84781600000000001</v>
      </c>
      <c r="B45">
        <v>26.860900000000001</v>
      </c>
      <c r="C45">
        <f t="shared" si="0"/>
        <v>602.05956122317502</v>
      </c>
    </row>
    <row r="46" spans="1:3" x14ac:dyDescent="0.25">
      <c r="A46" s="1">
        <v>0.88718000000000008</v>
      </c>
      <c r="B46">
        <v>26.8612</v>
      </c>
      <c r="C46">
        <f t="shared" si="0"/>
        <v>602.06628541589998</v>
      </c>
    </row>
    <row r="47" spans="1:3" x14ac:dyDescent="0.25">
      <c r="A47" s="1">
        <v>0.97152000000000005</v>
      </c>
      <c r="B47">
        <v>28.368200000000002</v>
      </c>
      <c r="C47">
        <f t="shared" si="0"/>
        <v>635.84414687114997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conversion</vt:lpstr>
      <vt:lpstr>008</vt:lpstr>
      <vt:lpstr>010a</vt:lpstr>
      <vt:lpstr>010b</vt:lpstr>
      <vt:lpstr>015</vt:lpstr>
      <vt:lpstr>020</vt:lpstr>
      <vt:lpstr>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Blaney (Student)</dc:creator>
  <cp:lastModifiedBy>Rhys Blaney (Student)</cp:lastModifiedBy>
  <dcterms:created xsi:type="dcterms:W3CDTF">2024-02-22T18:04:15Z</dcterms:created>
  <dcterms:modified xsi:type="dcterms:W3CDTF">2024-04-14T18:41:33Z</dcterms:modified>
</cp:coreProperties>
</file>